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20" yWindow="-120" windowWidth="24240" windowHeight="13740" tabRatio="922" firstSheet="2" activeTab="5"/>
  </bookViews>
  <sheets>
    <sheet name="1" sheetId="113" state="hidden" r:id="rId1"/>
    <sheet name="УЧАСТНИКИ" sheetId="1" state="hidden" r:id="rId2"/>
    <sheet name="800" sheetId="121" r:id="rId3"/>
    <sheet name="4х100" sheetId="138" r:id="rId4"/>
    <sheet name="4х400" sheetId="268" r:id="rId5"/>
    <sheet name="ядро" sheetId="134" r:id="rId6"/>
  </sheets>
  <definedNames>
    <definedName name="CUMM" localSheetId="3">'4х100'!#REF!</definedName>
    <definedName name="CUMM" localSheetId="4">'4х400'!#REF!</definedName>
    <definedName name="CUMM" localSheetId="2">'800'!#REF!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5">ядро!$A$1:$P$42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8" i="268" l="1"/>
  <c r="F5" i="138"/>
  <c r="F5" i="268"/>
  <c r="B16" i="121" l="1"/>
  <c r="C16" i="121"/>
  <c r="D16" i="121"/>
  <c r="E16" i="121"/>
  <c r="B11" i="121"/>
  <c r="C11" i="121"/>
  <c r="D11" i="121"/>
  <c r="E11" i="121"/>
  <c r="B35" i="121"/>
  <c r="C35" i="121"/>
  <c r="D35" i="121"/>
  <c r="E35" i="121"/>
  <c r="F5" i="121"/>
  <c r="L5" i="134" l="1"/>
  <c r="E120" i="268" l="1"/>
  <c r="D120" i="268"/>
  <c r="C120" i="268"/>
  <c r="B120" i="268"/>
  <c r="E119" i="268"/>
  <c r="D119" i="268"/>
  <c r="C119" i="268"/>
  <c r="B119" i="268"/>
  <c r="E118" i="268"/>
  <c r="D118" i="268"/>
  <c r="C118" i="268"/>
  <c r="B118" i="268"/>
  <c r="E117" i="268"/>
  <c r="D117" i="268"/>
  <c r="C117" i="268"/>
  <c r="B117" i="268"/>
  <c r="E116" i="268"/>
  <c r="D116" i="268"/>
  <c r="C116" i="268"/>
  <c r="B116" i="268"/>
  <c r="E115" i="268"/>
  <c r="D115" i="268"/>
  <c r="C115" i="268"/>
  <c r="B115" i="268"/>
  <c r="E113" i="268"/>
  <c r="D113" i="268"/>
  <c r="C113" i="268"/>
  <c r="B113" i="268"/>
  <c r="E112" i="268"/>
  <c r="D112" i="268"/>
  <c r="C112" i="268"/>
  <c r="B112" i="268"/>
  <c r="E111" i="268"/>
  <c r="D111" i="268"/>
  <c r="C111" i="268"/>
  <c r="B111" i="268"/>
  <c r="E110" i="268"/>
  <c r="D110" i="268"/>
  <c r="C110" i="268"/>
  <c r="B110" i="268"/>
  <c r="E109" i="268"/>
  <c r="D109" i="268"/>
  <c r="C109" i="268"/>
  <c r="B109" i="268"/>
  <c r="E108" i="268"/>
  <c r="D108" i="268"/>
  <c r="C108" i="268"/>
  <c r="B108" i="268"/>
  <c r="E106" i="268"/>
  <c r="D106" i="268"/>
  <c r="C106" i="268"/>
  <c r="B106" i="268"/>
  <c r="E105" i="268"/>
  <c r="D105" i="268"/>
  <c r="C105" i="268"/>
  <c r="B105" i="268"/>
  <c r="E104" i="268"/>
  <c r="D104" i="268"/>
  <c r="C104" i="268"/>
  <c r="B104" i="268"/>
  <c r="E103" i="268"/>
  <c r="D103" i="268"/>
  <c r="C103" i="268"/>
  <c r="B103" i="268"/>
  <c r="E102" i="268"/>
  <c r="D102" i="268"/>
  <c r="C102" i="268"/>
  <c r="B102" i="268"/>
  <c r="E101" i="268"/>
  <c r="D101" i="268"/>
  <c r="C101" i="268"/>
  <c r="B101" i="268"/>
  <c r="E99" i="268"/>
  <c r="D99" i="268"/>
  <c r="C99" i="268"/>
  <c r="B99" i="268"/>
  <c r="E98" i="268"/>
  <c r="D98" i="268"/>
  <c r="C98" i="268"/>
  <c r="B98" i="268"/>
  <c r="E97" i="268"/>
  <c r="D97" i="268"/>
  <c r="C97" i="268"/>
  <c r="B97" i="268"/>
  <c r="E96" i="268"/>
  <c r="D96" i="268"/>
  <c r="C96" i="268"/>
  <c r="B96" i="268"/>
  <c r="E95" i="268"/>
  <c r="D95" i="268"/>
  <c r="C95" i="268"/>
  <c r="B95" i="268"/>
  <c r="E94" i="268"/>
  <c r="D94" i="268"/>
  <c r="C94" i="268"/>
  <c r="B94" i="268"/>
  <c r="E92" i="268"/>
  <c r="D92" i="268"/>
  <c r="C92" i="268"/>
  <c r="B92" i="268"/>
  <c r="E91" i="268"/>
  <c r="D91" i="268"/>
  <c r="C91" i="268"/>
  <c r="B91" i="268"/>
  <c r="E90" i="268"/>
  <c r="D90" i="268"/>
  <c r="C90" i="268"/>
  <c r="B90" i="268"/>
  <c r="E89" i="268"/>
  <c r="D89" i="268"/>
  <c r="C89" i="268"/>
  <c r="B89" i="268"/>
  <c r="E88" i="268"/>
  <c r="D88" i="268"/>
  <c r="C88" i="268"/>
  <c r="B88" i="268"/>
  <c r="E87" i="268"/>
  <c r="D87" i="268"/>
  <c r="C87" i="268"/>
  <c r="B87" i="268"/>
  <c r="E85" i="268"/>
  <c r="D85" i="268"/>
  <c r="C85" i="268"/>
  <c r="B85" i="268"/>
  <c r="E84" i="268"/>
  <c r="D84" i="268"/>
  <c r="C84" i="268"/>
  <c r="B84" i="268"/>
  <c r="E83" i="268"/>
  <c r="D83" i="268"/>
  <c r="C83" i="268"/>
  <c r="B83" i="268"/>
  <c r="E82" i="268"/>
  <c r="D82" i="268"/>
  <c r="C82" i="268"/>
  <c r="B82" i="268"/>
  <c r="E81" i="268"/>
  <c r="D81" i="268"/>
  <c r="C81" i="268"/>
  <c r="B81" i="268"/>
  <c r="E80" i="268"/>
  <c r="D80" i="268"/>
  <c r="C80" i="268"/>
  <c r="B80" i="268"/>
  <c r="E78" i="268"/>
  <c r="D78" i="268"/>
  <c r="C78" i="268"/>
  <c r="B78" i="268"/>
  <c r="E77" i="268"/>
  <c r="D77" i="268"/>
  <c r="C77" i="268"/>
  <c r="B77" i="268"/>
  <c r="E76" i="268"/>
  <c r="D76" i="268"/>
  <c r="C76" i="268"/>
  <c r="B76" i="268"/>
  <c r="E75" i="268"/>
  <c r="D75" i="268"/>
  <c r="C75" i="268"/>
  <c r="B75" i="268"/>
  <c r="E74" i="268"/>
  <c r="D74" i="268"/>
  <c r="C74" i="268"/>
  <c r="B74" i="268"/>
  <c r="E73" i="268"/>
  <c r="D73" i="268"/>
  <c r="C73" i="268"/>
  <c r="B73" i="268"/>
  <c r="E71" i="268"/>
  <c r="D71" i="268"/>
  <c r="C71" i="268"/>
  <c r="B71" i="268"/>
  <c r="E70" i="268"/>
  <c r="D70" i="268"/>
  <c r="C70" i="268"/>
  <c r="B70" i="268"/>
  <c r="E69" i="268"/>
  <c r="D69" i="268"/>
  <c r="C69" i="268"/>
  <c r="B69" i="268"/>
  <c r="E68" i="268"/>
  <c r="D68" i="268"/>
  <c r="C68" i="268"/>
  <c r="B68" i="268"/>
  <c r="E67" i="268"/>
  <c r="D67" i="268"/>
  <c r="C67" i="268"/>
  <c r="B67" i="268"/>
  <c r="E66" i="268"/>
  <c r="D66" i="268"/>
  <c r="C66" i="268"/>
  <c r="B66" i="268"/>
  <c r="E64" i="268"/>
  <c r="D64" i="268"/>
  <c r="C64" i="268"/>
  <c r="B64" i="268"/>
  <c r="E63" i="268"/>
  <c r="D63" i="268"/>
  <c r="C63" i="268"/>
  <c r="B63" i="268"/>
  <c r="E62" i="268"/>
  <c r="D62" i="268"/>
  <c r="C62" i="268"/>
  <c r="B62" i="268"/>
  <c r="E61" i="268"/>
  <c r="D61" i="268"/>
  <c r="C61" i="268"/>
  <c r="B61" i="268"/>
  <c r="E60" i="268"/>
  <c r="D60" i="268"/>
  <c r="C60" i="268"/>
  <c r="B60" i="268"/>
  <c r="E59" i="268"/>
  <c r="D59" i="268"/>
  <c r="C59" i="268"/>
  <c r="B59" i="268"/>
  <c r="E57" i="268"/>
  <c r="D57" i="268"/>
  <c r="C57" i="268"/>
  <c r="B57" i="268"/>
  <c r="E56" i="268"/>
  <c r="C56" i="268"/>
  <c r="B56" i="268"/>
  <c r="E55" i="268"/>
  <c r="C55" i="268"/>
  <c r="B55" i="268"/>
  <c r="E54" i="268"/>
  <c r="C54" i="268"/>
  <c r="B54" i="268"/>
  <c r="E53" i="268"/>
  <c r="C53" i="268"/>
  <c r="B53" i="268"/>
  <c r="E52" i="268"/>
  <c r="D52" i="268"/>
  <c r="C52" i="268"/>
  <c r="B52" i="268"/>
  <c r="E50" i="268"/>
  <c r="D50" i="268"/>
  <c r="C50" i="268"/>
  <c r="B50" i="268"/>
  <c r="E49" i="268"/>
  <c r="D49" i="268"/>
  <c r="C49" i="268"/>
  <c r="B49" i="268"/>
  <c r="E48" i="268"/>
  <c r="C48" i="268"/>
  <c r="B48" i="268"/>
  <c r="E47" i="268"/>
  <c r="C47" i="268"/>
  <c r="B47" i="268"/>
  <c r="E46" i="268"/>
  <c r="C46" i="268"/>
  <c r="B46" i="268"/>
  <c r="E45" i="268"/>
  <c r="D45" i="268"/>
  <c r="C45" i="268"/>
  <c r="B45" i="268"/>
  <c r="E43" i="268"/>
  <c r="C43" i="268"/>
  <c r="B43" i="268"/>
  <c r="E42" i="268"/>
  <c r="C42" i="268"/>
  <c r="B42" i="268"/>
  <c r="E41" i="268"/>
  <c r="C41" i="268"/>
  <c r="B41" i="268"/>
  <c r="E40" i="268"/>
  <c r="C40" i="268"/>
  <c r="B40" i="268"/>
  <c r="E39" i="268"/>
  <c r="C39" i="268"/>
  <c r="B39" i="268"/>
  <c r="E38" i="268"/>
  <c r="C38" i="268"/>
  <c r="B38" i="268"/>
  <c r="E36" i="268"/>
  <c r="C36" i="268"/>
  <c r="B36" i="268"/>
  <c r="E35" i="268"/>
  <c r="C35" i="268"/>
  <c r="B35" i="268"/>
  <c r="E34" i="268"/>
  <c r="C34" i="268"/>
  <c r="B34" i="268"/>
  <c r="E33" i="268"/>
  <c r="C33" i="268"/>
  <c r="B33" i="268"/>
  <c r="E32" i="268"/>
  <c r="C32" i="268"/>
  <c r="B32" i="268"/>
  <c r="E31" i="268"/>
  <c r="D31" i="268"/>
  <c r="C31" i="268"/>
  <c r="B31" i="268"/>
  <c r="E29" i="268"/>
  <c r="C29" i="268"/>
  <c r="B29" i="268"/>
  <c r="E28" i="268"/>
  <c r="C28" i="268"/>
  <c r="B28" i="268"/>
  <c r="E27" i="268"/>
  <c r="C27" i="268"/>
  <c r="B27" i="268"/>
  <c r="E26" i="268"/>
  <c r="C26" i="268"/>
  <c r="B26" i="268"/>
  <c r="E25" i="268"/>
  <c r="C25" i="268"/>
  <c r="B25" i="268"/>
  <c r="E24" i="268"/>
  <c r="D24" i="268"/>
  <c r="C24" i="268"/>
  <c r="B24" i="268"/>
  <c r="E22" i="268"/>
  <c r="D22" i="268"/>
  <c r="C22" i="268"/>
  <c r="B22" i="268"/>
  <c r="E21" i="268"/>
  <c r="D21" i="268"/>
  <c r="C21" i="268"/>
  <c r="B21" i="268"/>
  <c r="E20" i="268"/>
  <c r="C20" i="268"/>
  <c r="B20" i="268"/>
  <c r="E19" i="268"/>
  <c r="C19" i="268"/>
  <c r="B19" i="268"/>
  <c r="E18" i="268"/>
  <c r="C18" i="268"/>
  <c r="B18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A5" i="268"/>
  <c r="A3" i="268"/>
  <c r="A1" i="268"/>
  <c r="P7" i="134" l="1"/>
  <c r="A5" i="134"/>
  <c r="A3" i="134"/>
  <c r="A3" i="138"/>
  <c r="A3" i="121"/>
  <c r="J7" i="138"/>
  <c r="A5" i="138"/>
  <c r="J7" i="121"/>
  <c r="A5" i="121"/>
  <c r="E113" i="138" l="1"/>
  <c r="E112" i="138"/>
  <c r="E111" i="138"/>
  <c r="E110" i="138"/>
  <c r="E109" i="138"/>
  <c r="E108" i="138"/>
  <c r="E106" i="138"/>
  <c r="E105" i="138"/>
  <c r="E104" i="138"/>
  <c r="E103" i="138"/>
  <c r="E102" i="138"/>
  <c r="E101" i="138"/>
  <c r="E99" i="138"/>
  <c r="E98" i="138"/>
  <c r="E97" i="138"/>
  <c r="E96" i="138"/>
  <c r="E95" i="138"/>
  <c r="E94" i="138"/>
  <c r="E92" i="138"/>
  <c r="E91" i="138"/>
  <c r="E90" i="138"/>
  <c r="E89" i="138"/>
  <c r="E88" i="138"/>
  <c r="E87" i="138"/>
  <c r="E85" i="138"/>
  <c r="E84" i="138"/>
  <c r="E83" i="138"/>
  <c r="E82" i="138"/>
  <c r="E81" i="138"/>
  <c r="E80" i="138"/>
  <c r="E78" i="138"/>
  <c r="E77" i="138"/>
  <c r="E76" i="138"/>
  <c r="E75" i="138"/>
  <c r="E74" i="138"/>
  <c r="E73" i="138"/>
  <c r="E71" i="138"/>
  <c r="E70" i="138"/>
  <c r="E69" i="138"/>
  <c r="E68" i="138"/>
  <c r="E67" i="138"/>
  <c r="E66" i="138"/>
  <c r="E64" i="138"/>
  <c r="E63" i="138"/>
  <c r="E62" i="138"/>
  <c r="E61" i="138"/>
  <c r="E60" i="138"/>
  <c r="E59" i="138"/>
  <c r="E57" i="138"/>
  <c r="E56" i="138"/>
  <c r="E55" i="138"/>
  <c r="E54" i="138"/>
  <c r="E53" i="138"/>
  <c r="E52" i="138"/>
  <c r="E50" i="138"/>
  <c r="E49" i="138"/>
  <c r="E48" i="138"/>
  <c r="E47" i="138"/>
  <c r="E45" i="138"/>
  <c r="E44" i="138"/>
  <c r="E43" i="138"/>
  <c r="E42" i="138"/>
  <c r="E41" i="138"/>
  <c r="E39" i="138"/>
  <c r="E38" i="138"/>
  <c r="E37" i="138"/>
  <c r="E36" i="138"/>
  <c r="E35" i="138"/>
  <c r="E34" i="138"/>
  <c r="E32" i="138"/>
  <c r="E31" i="138"/>
  <c r="E30" i="138"/>
  <c r="E29" i="138"/>
  <c r="E28" i="138"/>
  <c r="E26" i="138"/>
  <c r="E25" i="138"/>
  <c r="E24" i="138"/>
  <c r="E23" i="138"/>
  <c r="E22" i="138"/>
  <c r="E20" i="138"/>
  <c r="E19" i="138"/>
  <c r="E18" i="138"/>
  <c r="E17" i="138"/>
  <c r="E15" i="138"/>
  <c r="E14" i="138"/>
  <c r="E13" i="138"/>
  <c r="E12" i="138"/>
  <c r="E11" i="138"/>
  <c r="E10" i="138"/>
  <c r="E64" i="121"/>
  <c r="E63" i="121"/>
  <c r="E62" i="121"/>
  <c r="E61" i="121"/>
  <c r="E60" i="121"/>
  <c r="E59" i="121"/>
  <c r="E58" i="121"/>
  <c r="E57" i="121"/>
  <c r="E55" i="121"/>
  <c r="E54" i="121"/>
  <c r="E53" i="121"/>
  <c r="E52" i="121"/>
  <c r="E51" i="121"/>
  <c r="E50" i="121"/>
  <c r="E49" i="121"/>
  <c r="E48" i="121"/>
  <c r="E46" i="121"/>
  <c r="E45" i="121"/>
  <c r="E44" i="121"/>
  <c r="E43" i="121"/>
  <c r="E42" i="121"/>
  <c r="E41" i="121"/>
  <c r="E40" i="121"/>
  <c r="E39" i="121"/>
  <c r="E18" i="121"/>
  <c r="E17" i="121"/>
  <c r="E15" i="121"/>
  <c r="E14" i="121"/>
  <c r="E13" i="121"/>
  <c r="E12" i="121"/>
  <c r="E10" i="121"/>
  <c r="E27" i="121"/>
  <c r="E26" i="121"/>
  <c r="E25" i="121"/>
  <c r="E24" i="121"/>
  <c r="E23" i="121"/>
  <c r="E22" i="121"/>
  <c r="E21" i="121"/>
  <c r="E20" i="121"/>
  <c r="E37" i="121"/>
  <c r="E36" i="121"/>
  <c r="E34" i="121"/>
  <c r="E33" i="121"/>
  <c r="E32" i="121"/>
  <c r="E31" i="121"/>
  <c r="E30" i="121"/>
  <c r="E29" i="121"/>
  <c r="E27" i="134"/>
  <c r="E26" i="134"/>
  <c r="E25" i="134"/>
  <c r="E24" i="134"/>
  <c r="E23" i="134"/>
  <c r="E22" i="134"/>
  <c r="E21" i="134"/>
  <c r="E20" i="134"/>
  <c r="E19" i="134"/>
  <c r="E18" i="134"/>
  <c r="E17" i="134"/>
  <c r="E16" i="134"/>
  <c r="E15" i="134"/>
  <c r="E14" i="134"/>
  <c r="E13" i="134"/>
  <c r="E12" i="134"/>
  <c r="E11" i="134"/>
  <c r="E10" i="134"/>
  <c r="A1" i="134" l="1"/>
  <c r="A1" i="138"/>
  <c r="A1" i="121"/>
  <c r="D113" i="138" l="1"/>
  <c r="C113" i="138"/>
  <c r="B113" i="138"/>
  <c r="D112" i="138"/>
  <c r="C112" i="138"/>
  <c r="B112" i="138"/>
  <c r="D111" i="138"/>
  <c r="C111" i="138"/>
  <c r="B111" i="138"/>
  <c r="D110" i="138"/>
  <c r="C110" i="138"/>
  <c r="B110" i="138"/>
  <c r="D109" i="138"/>
  <c r="C109" i="138"/>
  <c r="B109" i="138"/>
  <c r="D108" i="138"/>
  <c r="C108" i="138"/>
  <c r="B108" i="138"/>
  <c r="D106" i="138"/>
  <c r="C106" i="138"/>
  <c r="B106" i="138"/>
  <c r="D105" i="138"/>
  <c r="C105" i="138"/>
  <c r="B105" i="138"/>
  <c r="D104" i="138"/>
  <c r="C104" i="138"/>
  <c r="B104" i="138"/>
  <c r="D103" i="138"/>
  <c r="C103" i="138"/>
  <c r="B103" i="138"/>
  <c r="D102" i="138"/>
  <c r="C102" i="138"/>
  <c r="B102" i="138"/>
  <c r="D101" i="138"/>
  <c r="C101" i="138"/>
  <c r="B101" i="138"/>
  <c r="D99" i="138"/>
  <c r="C99" i="138"/>
  <c r="B99" i="138"/>
  <c r="D98" i="138"/>
  <c r="C98" i="138"/>
  <c r="B98" i="138"/>
  <c r="D97" i="138"/>
  <c r="C97" i="138"/>
  <c r="B97" i="138"/>
  <c r="D96" i="138"/>
  <c r="C96" i="138"/>
  <c r="B96" i="138"/>
  <c r="D95" i="138"/>
  <c r="C95" i="138"/>
  <c r="B95" i="138"/>
  <c r="D94" i="138"/>
  <c r="C94" i="138"/>
  <c r="B94" i="138"/>
  <c r="D92" i="138"/>
  <c r="C92" i="138"/>
  <c r="B92" i="138"/>
  <c r="D91" i="138"/>
  <c r="C91" i="138"/>
  <c r="B91" i="138"/>
  <c r="D90" i="138"/>
  <c r="C90" i="138"/>
  <c r="B90" i="138"/>
  <c r="D89" i="138"/>
  <c r="C89" i="138"/>
  <c r="B89" i="138"/>
  <c r="D88" i="138"/>
  <c r="C88" i="138"/>
  <c r="B88" i="138"/>
  <c r="D87" i="138"/>
  <c r="C87" i="138"/>
  <c r="B87" i="138"/>
  <c r="D85" i="138"/>
  <c r="C85" i="138"/>
  <c r="B85" i="138"/>
  <c r="D84" i="138"/>
  <c r="C84" i="138"/>
  <c r="B84" i="138"/>
  <c r="D83" i="138"/>
  <c r="C83" i="138"/>
  <c r="B83" i="138"/>
  <c r="D82" i="138"/>
  <c r="C82" i="138"/>
  <c r="B82" i="138"/>
  <c r="D81" i="138"/>
  <c r="C81" i="138"/>
  <c r="B81" i="138"/>
  <c r="D80" i="138"/>
  <c r="C80" i="138"/>
  <c r="B80" i="138"/>
  <c r="D78" i="138"/>
  <c r="C78" i="138"/>
  <c r="B78" i="138"/>
  <c r="D77" i="138"/>
  <c r="C77" i="138"/>
  <c r="B77" i="138"/>
  <c r="D76" i="138"/>
  <c r="C76" i="138"/>
  <c r="B76" i="138"/>
  <c r="D75" i="138"/>
  <c r="C75" i="138"/>
  <c r="B75" i="138"/>
  <c r="D74" i="138"/>
  <c r="C74" i="138"/>
  <c r="B74" i="138"/>
  <c r="D73" i="138"/>
  <c r="C73" i="138"/>
  <c r="B73" i="138"/>
  <c r="D71" i="138"/>
  <c r="C71" i="138"/>
  <c r="B71" i="138"/>
  <c r="D70" i="138"/>
  <c r="C70" i="138"/>
  <c r="B70" i="138"/>
  <c r="D69" i="138"/>
  <c r="C69" i="138"/>
  <c r="B69" i="138"/>
  <c r="D68" i="138"/>
  <c r="C68" i="138"/>
  <c r="B68" i="138"/>
  <c r="D67" i="138"/>
  <c r="C67" i="138"/>
  <c r="B67" i="138"/>
  <c r="D66" i="138"/>
  <c r="C66" i="138"/>
  <c r="B66" i="138"/>
  <c r="D64" i="138"/>
  <c r="C64" i="138"/>
  <c r="B64" i="138"/>
  <c r="D63" i="138"/>
  <c r="C63" i="138"/>
  <c r="B63" i="138"/>
  <c r="D62" i="138"/>
  <c r="C62" i="138"/>
  <c r="B62" i="138"/>
  <c r="D61" i="138"/>
  <c r="C61" i="138"/>
  <c r="B61" i="138"/>
  <c r="D60" i="138"/>
  <c r="C60" i="138"/>
  <c r="B60" i="138"/>
  <c r="D59" i="138"/>
  <c r="C59" i="138"/>
  <c r="B59" i="138"/>
  <c r="D57" i="138"/>
  <c r="C57" i="138"/>
  <c r="B57" i="138"/>
  <c r="D56" i="138"/>
  <c r="C56" i="138"/>
  <c r="B56" i="138"/>
  <c r="C55" i="138"/>
  <c r="B55" i="138"/>
  <c r="C54" i="138"/>
  <c r="B54" i="138"/>
  <c r="C53" i="138"/>
  <c r="B53" i="138"/>
  <c r="D52" i="138"/>
  <c r="C52" i="138"/>
  <c r="B52" i="138"/>
  <c r="C50" i="138"/>
  <c r="B50" i="138"/>
  <c r="C49" i="138"/>
  <c r="B49" i="138"/>
  <c r="C48" i="138"/>
  <c r="B48" i="138"/>
  <c r="D47" i="138"/>
  <c r="C47" i="138"/>
  <c r="B47" i="138"/>
  <c r="C45" i="138"/>
  <c r="B45" i="138"/>
  <c r="C44" i="138"/>
  <c r="B44" i="138"/>
  <c r="C43" i="138"/>
  <c r="B43" i="138"/>
  <c r="C42" i="138"/>
  <c r="B42" i="138"/>
  <c r="D41" i="138"/>
  <c r="C41" i="138"/>
  <c r="B41" i="138"/>
  <c r="C39" i="138"/>
  <c r="B39" i="138"/>
  <c r="C38" i="138"/>
  <c r="B38" i="138"/>
  <c r="C37" i="138"/>
  <c r="B37" i="138"/>
  <c r="C36" i="138"/>
  <c r="B36" i="138"/>
  <c r="C35" i="138"/>
  <c r="B35" i="138"/>
  <c r="D34" i="138"/>
  <c r="C34" i="138"/>
  <c r="B34" i="138"/>
  <c r="C32" i="138"/>
  <c r="B32" i="138"/>
  <c r="C31" i="138"/>
  <c r="B31" i="138"/>
  <c r="C30" i="138"/>
  <c r="B30" i="138"/>
  <c r="C29" i="138"/>
  <c r="B29" i="138"/>
  <c r="D28" i="138"/>
  <c r="C28" i="138"/>
  <c r="B28" i="138"/>
  <c r="C26" i="138"/>
  <c r="B26" i="138"/>
  <c r="C25" i="138"/>
  <c r="B25" i="138"/>
  <c r="C24" i="138"/>
  <c r="B24" i="138"/>
  <c r="C23" i="138"/>
  <c r="B23" i="138"/>
  <c r="D22" i="138"/>
  <c r="C22" i="138"/>
  <c r="B22" i="138"/>
  <c r="C20" i="138"/>
  <c r="B20" i="138"/>
  <c r="C19" i="138"/>
  <c r="B19" i="138"/>
  <c r="C18" i="138"/>
  <c r="B18" i="138"/>
  <c r="D17" i="138"/>
  <c r="C17" i="138"/>
  <c r="B17" i="138"/>
  <c r="J15" i="138"/>
  <c r="D15" i="138"/>
  <c r="C15" i="138"/>
  <c r="B15" i="138"/>
  <c r="J14" i="138"/>
  <c r="D14" i="138"/>
  <c r="C14" i="138"/>
  <c r="B14" i="138"/>
  <c r="J13" i="138"/>
  <c r="D13" i="138"/>
  <c r="C13" i="138"/>
  <c r="B13" i="138"/>
  <c r="J12" i="138"/>
  <c r="D12" i="138"/>
  <c r="C12" i="138"/>
  <c r="B12" i="138"/>
  <c r="J11" i="138"/>
  <c r="D11" i="138"/>
  <c r="C11" i="138"/>
  <c r="B11" i="138"/>
  <c r="J10" i="138"/>
  <c r="D10" i="138"/>
  <c r="C10" i="138"/>
  <c r="B10" i="138"/>
  <c r="J64" i="121"/>
  <c r="D64" i="121"/>
  <c r="C64" i="121"/>
  <c r="B64" i="121"/>
  <c r="J63" i="121"/>
  <c r="D63" i="121"/>
  <c r="C63" i="121"/>
  <c r="B63" i="121"/>
  <c r="J62" i="12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8" i="121"/>
  <c r="D58" i="121"/>
  <c r="C58" i="121"/>
  <c r="B58" i="121"/>
  <c r="J57" i="121"/>
  <c r="D57" i="121"/>
  <c r="C57" i="121"/>
  <c r="B57" i="121"/>
  <c r="J55" i="121"/>
  <c r="D55" i="121"/>
  <c r="C55" i="121"/>
  <c r="B55" i="121"/>
  <c r="J54" i="121"/>
  <c r="D54" i="121"/>
  <c r="C54" i="121"/>
  <c r="B54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9" i="121"/>
  <c r="D49" i="121"/>
  <c r="C49" i="121"/>
  <c r="B49" i="121"/>
  <c r="J48" i="121"/>
  <c r="D48" i="121"/>
  <c r="C48" i="121"/>
  <c r="B48" i="121"/>
  <c r="J46" i="121"/>
  <c r="D46" i="121"/>
  <c r="C46" i="121"/>
  <c r="B46" i="121"/>
  <c r="J45" i="121"/>
  <c r="D45" i="121"/>
  <c r="C45" i="121"/>
  <c r="B45" i="121"/>
  <c r="J44" i="121"/>
  <c r="D44" i="121"/>
  <c r="C44" i="121"/>
  <c r="B44" i="121"/>
  <c r="J43" i="121"/>
  <c r="D43" i="121"/>
  <c r="C43" i="121"/>
  <c r="B43" i="121"/>
  <c r="J42" i="121"/>
  <c r="D42" i="121"/>
  <c r="C42" i="121"/>
  <c r="B42" i="121"/>
  <c r="J41" i="121"/>
  <c r="D41" i="121"/>
  <c r="C41" i="121"/>
  <c r="B41" i="121"/>
  <c r="J40" i="121"/>
  <c r="D40" i="121"/>
  <c r="C40" i="121"/>
  <c r="B40" i="121"/>
  <c r="J39" i="121"/>
  <c r="D39" i="121"/>
  <c r="C39" i="121"/>
  <c r="B39" i="121"/>
  <c r="D18" i="121"/>
  <c r="C18" i="121"/>
  <c r="B18" i="121"/>
  <c r="D17" i="121"/>
  <c r="C17" i="121"/>
  <c r="B17" i="121"/>
  <c r="D15" i="121"/>
  <c r="C15" i="121"/>
  <c r="B15" i="121"/>
  <c r="D14" i="121"/>
  <c r="C14" i="121"/>
  <c r="B14" i="121"/>
  <c r="D13" i="121"/>
  <c r="C13" i="121"/>
  <c r="B13" i="121"/>
  <c r="D12" i="121"/>
  <c r="C12" i="121"/>
  <c r="B12" i="121"/>
  <c r="D10" i="121"/>
  <c r="C10" i="121"/>
  <c r="B10" i="121"/>
  <c r="D27" i="121"/>
  <c r="C27" i="121"/>
  <c r="B27" i="121"/>
  <c r="D26" i="121"/>
  <c r="C26" i="121"/>
  <c r="B26" i="121"/>
  <c r="D25" i="121"/>
  <c r="C25" i="121"/>
  <c r="B25" i="121"/>
  <c r="D24" i="121"/>
  <c r="C24" i="121"/>
  <c r="B24" i="121"/>
  <c r="D23" i="121"/>
  <c r="C23" i="121"/>
  <c r="B23" i="121"/>
  <c r="D22" i="121"/>
  <c r="C22" i="121"/>
  <c r="B22" i="121"/>
  <c r="D21" i="121"/>
  <c r="C21" i="121"/>
  <c r="B21" i="121"/>
  <c r="D20" i="121"/>
  <c r="C20" i="121"/>
  <c r="B20" i="121"/>
  <c r="D37" i="121"/>
  <c r="C37" i="121"/>
  <c r="B37" i="121"/>
  <c r="D36" i="121"/>
  <c r="C36" i="121"/>
  <c r="B36" i="121"/>
  <c r="D34" i="121"/>
  <c r="C34" i="121"/>
  <c r="B34" i="121"/>
  <c r="D33" i="121"/>
  <c r="C33" i="121"/>
  <c r="B33" i="121"/>
  <c r="D32" i="121"/>
  <c r="C32" i="121"/>
  <c r="B32" i="121"/>
  <c r="D31" i="121"/>
  <c r="C31" i="121"/>
  <c r="B31" i="121"/>
  <c r="J30" i="121"/>
  <c r="D30" i="121"/>
  <c r="C30" i="121"/>
  <c r="B30" i="121"/>
  <c r="D29" i="121"/>
  <c r="C29" i="121"/>
  <c r="B29" i="121"/>
  <c r="P27" i="134"/>
  <c r="P26" i="134"/>
  <c r="P25" i="134"/>
  <c r="P24" i="134"/>
  <c r="P23" i="134"/>
  <c r="P22" i="134"/>
  <c r="P21" i="134"/>
  <c r="P20" i="134"/>
  <c r="P19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7" i="134"/>
  <c r="C17" i="134"/>
  <c r="D17" i="134"/>
  <c r="B18" i="134"/>
  <c r="C18" i="134"/>
  <c r="D18" i="134"/>
  <c r="B19" i="134"/>
  <c r="C19" i="134"/>
  <c r="D19" i="134"/>
  <c r="B20" i="134"/>
  <c r="C20" i="134"/>
  <c r="D20" i="134"/>
  <c r="B21" i="134"/>
  <c r="C21" i="134"/>
  <c r="D21" i="134"/>
  <c r="B22" i="134"/>
  <c r="C22" i="134"/>
  <c r="D22" i="134"/>
  <c r="B23" i="134"/>
  <c r="C23" i="134"/>
  <c r="D23" i="134"/>
  <c r="B24" i="134"/>
  <c r="C24" i="134"/>
  <c r="D24" i="134"/>
  <c r="B25" i="134"/>
  <c r="C25" i="134"/>
  <c r="D25" i="134"/>
  <c r="B26" i="134"/>
  <c r="C26" i="134"/>
  <c r="D26" i="134"/>
  <c r="B27" i="134"/>
  <c r="C27" i="134"/>
  <c r="D27" i="134"/>
  <c r="B10" i="134" l="1"/>
  <c r="C10" i="134"/>
  <c r="D10" i="134"/>
</calcChain>
</file>

<file path=xl/sharedStrings.xml><?xml version="1.0" encoding="utf-8"?>
<sst xmlns="http://schemas.openxmlformats.org/spreadsheetml/2006/main" count="3443" uniqueCount="1208">
  <si>
    <t>165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</si>
  <si>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</si>
  <si>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</si>
  <si>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</si>
  <si>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Попытки</t>
  </si>
  <si>
    <t>Жеребьевка</t>
  </si>
  <si>
    <t>Результат</t>
  </si>
  <si>
    <t>6 ЗАБЕГ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</si>
  <si>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</si>
  <si>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</si>
  <si>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</si>
  <si>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</si>
  <si>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</si>
  <si>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</si>
  <si>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</si>
  <si>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</si>
  <si>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</si>
  <si>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</si>
  <si>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</si>
  <si>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</si>
  <si>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</si>
  <si>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</si>
  <si>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</si>
  <si>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</si>
  <si>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</si>
  <si>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</si>
  <si>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</si>
  <si>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</si>
  <si>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</si>
  <si>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</si>
  <si>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</si>
  <si>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Дата рождения</t>
  </si>
  <si>
    <t>Ст.судья:</t>
  </si>
  <si>
    <t>Секретарь:</t>
  </si>
  <si>
    <t>5 ЗАБЕГ</t>
  </si>
  <si>
    <t>№ п/п</t>
  </si>
  <si>
    <t>Рефери по бегу:</t>
  </si>
  <si>
    <t>Примеч.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</si>
  <si>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</si>
  <si>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</si>
  <si>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</si>
  <si>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</si>
  <si>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</si>
  <si>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</si>
  <si>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</si>
  <si>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</si>
  <si>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</si>
  <si>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</si>
  <si>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</si>
  <si>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</si>
  <si>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</si>
  <si>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150</t>
  </si>
  <si>
    <t>СТАРТОВЫЙ ПРОТОКОЛ</t>
  </si>
  <si>
    <t>Территория</t>
  </si>
  <si>
    <t>140</t>
  </si>
  <si>
    <t>Округ</t>
  </si>
  <si>
    <t>Приход</t>
  </si>
  <si>
    <t>ДСО Ведомство</t>
  </si>
  <si>
    <t>Фамилия, имя участника</t>
  </si>
  <si>
    <t>72</t>
  </si>
  <si>
    <t xml:space="preserve">дисквал п.п. 162.7 </t>
  </si>
  <si>
    <t>фальстарт</t>
  </si>
  <si>
    <t>ФЕДЕРАЦИЯ ЛЕГКОЙ АТЛЕТИКИ КРАСНОДАРСКОГО КРАЯ</t>
  </si>
  <si>
    <t>45</t>
  </si>
  <si>
    <t>46</t>
  </si>
  <si>
    <t>47</t>
  </si>
  <si>
    <t>48</t>
  </si>
  <si>
    <t>54</t>
  </si>
  <si>
    <t>55</t>
  </si>
  <si>
    <t>56</t>
  </si>
  <si>
    <t>58</t>
  </si>
  <si>
    <t>59</t>
  </si>
  <si>
    <t>63</t>
  </si>
  <si>
    <t>66</t>
  </si>
  <si>
    <t>68</t>
  </si>
  <si>
    <t>69</t>
  </si>
  <si>
    <t>КМС</t>
  </si>
  <si>
    <t>107</t>
  </si>
  <si>
    <t>113</t>
  </si>
  <si>
    <t>Л</t>
  </si>
  <si>
    <t>114</t>
  </si>
  <si>
    <t>119</t>
  </si>
  <si>
    <t>Водолага И.Г., Айдамиров Е.Д., Белобородов Н.Н.</t>
  </si>
  <si>
    <t>131</t>
  </si>
  <si>
    <t>132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</si>
  <si>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</si>
  <si>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</si>
  <si>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</si>
  <si>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</si>
  <si>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</si>
  <si>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Бег 200 м</t>
  </si>
  <si>
    <t>Бег 800 м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</si>
  <si>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</si>
  <si>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</si>
  <si>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</si>
  <si>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</si>
  <si>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</si>
  <si>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</si>
  <si>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</si>
  <si>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</si>
  <si>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Москва Нижегородская область</t>
  </si>
  <si>
    <t>Заявленный          разряд</t>
  </si>
  <si>
    <t>Метание молота</t>
  </si>
  <si>
    <t>г. Сочи, ул. Бзугу 2, ст. им. Славы Метревели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</si>
  <si>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</si>
  <si>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</si>
  <si>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</si>
  <si>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</si>
  <si>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</si>
  <si>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</si>
  <si>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</si>
  <si>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</si>
  <si>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</si>
  <si>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</si>
  <si>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</si>
  <si>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</si>
  <si>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Эстафета 4х100 м</t>
  </si>
  <si>
    <t>Эстафета 4х400 м</t>
  </si>
  <si>
    <t>Вес снаряда - 7,26 кг</t>
  </si>
  <si>
    <t>ФИНАЛЬНЫЕ СОРЕВНОВАНИЯ</t>
  </si>
  <si>
    <t>Айнетдинов Г., ССВК, Москва</t>
  </si>
  <si>
    <t>1:40,91</t>
  </si>
  <si>
    <t>1:41,11</t>
  </si>
  <si>
    <t>1:42,47</t>
  </si>
  <si>
    <t>36,84</t>
  </si>
  <si>
    <t>37,73</t>
  </si>
  <si>
    <t>38,46</t>
  </si>
  <si>
    <t>2:54,29</t>
  </si>
  <si>
    <t>2:56,60</t>
  </si>
  <si>
    <t>2:58,06</t>
  </si>
  <si>
    <t>23,06</t>
  </si>
  <si>
    <t>Челноков Константин</t>
  </si>
  <si>
    <t>Спиридонов Олег</t>
  </si>
  <si>
    <t>Рудченко Александр</t>
  </si>
  <si>
    <t>Ветлугин Сергей</t>
  </si>
  <si>
    <t>Ежов Денис</t>
  </si>
  <si>
    <t>Солодов Сергей</t>
  </si>
  <si>
    <t>Лобков Максим</t>
  </si>
  <si>
    <t>Ширягин Герман</t>
  </si>
  <si>
    <t>Васильев Артём</t>
  </si>
  <si>
    <t>Киреев Кирилл</t>
  </si>
  <si>
    <t>Хайлов Андрей</t>
  </si>
  <si>
    <t>Шабанов Константин</t>
  </si>
  <si>
    <t>Шабанов Филипп</t>
  </si>
  <si>
    <t>Трубников Иван</t>
  </si>
  <si>
    <t>Евсеенков Никита</t>
  </si>
  <si>
    <t>Высочин Никита</t>
  </si>
  <si>
    <t>Чубровский Роман</t>
  </si>
  <si>
    <t>Гапонов Дмитрий</t>
  </si>
  <si>
    <t>Чалый Тимофей</t>
  </si>
  <si>
    <t>Андриянов Никита</t>
  </si>
  <si>
    <t>Роженко Виктор</t>
  </si>
  <si>
    <t>Резвых Вадим</t>
  </si>
  <si>
    <t>Скоробогатько Александр</t>
  </si>
  <si>
    <t>Кудрявцев Денис</t>
  </si>
  <si>
    <t>Соколенко Владимир</t>
  </si>
  <si>
    <t>Абрамов Егор</t>
  </si>
  <si>
    <t>Ламков Арсен</t>
  </si>
  <si>
    <t>Плохой Евгений</t>
  </si>
  <si>
    <t>Чабан Никита</t>
  </si>
  <si>
    <t>Захарченко Никита</t>
  </si>
  <si>
    <t>Завалий Алексей</t>
  </si>
  <si>
    <t>Идрисов Михаил</t>
  </si>
  <si>
    <t>Петряшов Константин</t>
  </si>
  <si>
    <t>Зеленский Андрей</t>
  </si>
  <si>
    <t>Шкуропатов Дмитрий</t>
  </si>
  <si>
    <t>Чернухин Кирилл</t>
  </si>
  <si>
    <t>Доронин Владислав</t>
  </si>
  <si>
    <t>Садеев Ильфат</t>
  </si>
  <si>
    <t>Кропочев Константин</t>
  </si>
  <si>
    <t>Перестюк Руслан</t>
  </si>
  <si>
    <t>Емельянов Руслан</t>
  </si>
  <si>
    <t>Лыков Илья</t>
  </si>
  <si>
    <t>Агибалов Александр</t>
  </si>
  <si>
    <t>Новожилов Дмитрий</t>
  </si>
  <si>
    <t>Моргунов Тимур</t>
  </si>
  <si>
    <t>Лукин Андрей</t>
  </si>
  <si>
    <t>Пахомов Пётр</t>
  </si>
  <si>
    <t>Кипор Арсений</t>
  </si>
  <si>
    <t>Юфимов Алексей</t>
  </si>
  <si>
    <t>Радионов Максим</t>
  </si>
  <si>
    <t>Морозкин Вадим</t>
  </si>
  <si>
    <t>Рязанцев Александр</t>
  </si>
  <si>
    <t>Гадельшин Вильдан</t>
  </si>
  <si>
    <t>Бутранов Алексей</t>
  </si>
  <si>
    <t>Дубровский Сергей</t>
  </si>
  <si>
    <t>Болотов Сергей</t>
  </si>
  <si>
    <t>Перегудов Степан</t>
  </si>
  <si>
    <t>Сидоров Олег</t>
  </si>
  <si>
    <t>Калганов Никита</t>
  </si>
  <si>
    <t>Попов Алексей</t>
  </si>
  <si>
    <t>Шаров Егор</t>
  </si>
  <si>
    <t>Колоколенков Михаил</t>
  </si>
  <si>
    <t>Захаров Борис</t>
  </si>
  <si>
    <t>Кунц Евгений</t>
  </si>
  <si>
    <t>Корепин Григорий</t>
  </si>
  <si>
    <t>Николаев Егор</t>
  </si>
  <si>
    <t>Хворостухин Павел</t>
  </si>
  <si>
    <t>Ахмадеев Ринас</t>
  </si>
  <si>
    <t>Ткалич Ярослав</t>
  </si>
  <si>
    <t>Киктенко Александр</t>
  </si>
  <si>
    <t>Балыкин Антон</t>
  </si>
  <si>
    <t>Халиуллов Руслан</t>
  </si>
  <si>
    <t>Рафилович Максим</t>
  </si>
  <si>
    <t>Колесов Кирилл</t>
  </si>
  <si>
    <t>Галацков Андрей</t>
  </si>
  <si>
    <t>Федотов Артём</t>
  </si>
  <si>
    <t>Тренихин Павел</t>
  </si>
  <si>
    <t>Никитин Олег</t>
  </si>
  <si>
    <t>Иванченко Антон</t>
  </si>
  <si>
    <t>Кухаренко Андрей</t>
  </si>
  <si>
    <t>Бубнов Денис</t>
  </si>
  <si>
    <t>Матвеев Никита</t>
  </si>
  <si>
    <t>Копырялов Артём</t>
  </si>
  <si>
    <t>Масютенко Александр</t>
  </si>
  <si>
    <t>Росляков Данил</t>
  </si>
  <si>
    <t>Колесниченко Вячеслав</t>
  </si>
  <si>
    <t>Проскурин Никита</t>
  </si>
  <si>
    <t>Разумов Дмитрий</t>
  </si>
  <si>
    <t>Новосельцев Денис</t>
  </si>
  <si>
    <t>Нетяго Данил</t>
  </si>
  <si>
    <t>Яковлев Всеволод</t>
  </si>
  <si>
    <t>Мазный Богдан</t>
  </si>
  <si>
    <t>Фурса Тимур</t>
  </si>
  <si>
    <t>Оленковичус Илья</t>
  </si>
  <si>
    <t>Филатов Михаил</t>
  </si>
  <si>
    <t>Лужинский Кирилл</t>
  </si>
  <si>
    <t>Переметов Данил</t>
  </si>
  <si>
    <t>Москвин Никита</t>
  </si>
  <si>
    <t>Лямин Кирилл</t>
  </si>
  <si>
    <t>Дроздов Артем</t>
  </si>
  <si>
    <t>Латунов Никита</t>
  </si>
  <si>
    <t>Ратахин Даниил</t>
  </si>
  <si>
    <t>Кайибанда Иван</t>
  </si>
  <si>
    <t>Федяев Максим</t>
  </si>
  <si>
    <t>Чернышов Андрей</t>
  </si>
  <si>
    <t>Дога Евгений</t>
  </si>
  <si>
    <t>Маркин Максим</t>
  </si>
  <si>
    <t>Шабаев Ринат</t>
  </si>
  <si>
    <t>Носков Владислав</t>
  </si>
  <si>
    <t>Селиванов Олег</t>
  </si>
  <si>
    <t>Вербицкий Николай</t>
  </si>
  <si>
    <t>Черненко Илья</t>
  </si>
  <si>
    <t>Харитонов Алексей</t>
  </si>
  <si>
    <t>Ганичев Сергей</t>
  </si>
  <si>
    <t>Стрельников Данил</t>
  </si>
  <si>
    <t>Малахов Евгений</t>
  </si>
  <si>
    <t>Постников Валерий</t>
  </si>
  <si>
    <t>Самиев Алексей</t>
  </si>
  <si>
    <t>Березин Иван</t>
  </si>
  <si>
    <t>Петров Тимофей</t>
  </si>
  <si>
    <t>Бекяшев Михаил</t>
  </si>
  <si>
    <t>Козлов Антон</t>
  </si>
  <si>
    <t>Смирнов Михаил</t>
  </si>
  <si>
    <t>Куверин Александр</t>
  </si>
  <si>
    <t>Толоконников Константин</t>
  </si>
  <si>
    <t>Якушев Максим</t>
  </si>
  <si>
    <t>Король Артём</t>
  </si>
  <si>
    <t>Швецов Пётр</t>
  </si>
  <si>
    <t>Калашников Юрий</t>
  </si>
  <si>
    <t>Надыров Ильдар</t>
  </si>
  <si>
    <t>Клопцов Юрий</t>
  </si>
  <si>
    <t>Сысоев Алексей</t>
  </si>
  <si>
    <t>Батчаев Ильяс</t>
  </si>
  <si>
    <t>Сидорченко Глеб</t>
  </si>
  <si>
    <t>Добренький Александр</t>
  </si>
  <si>
    <t>Бутенко Виктор</t>
  </si>
  <si>
    <t>Худяков Алексей</t>
  </si>
  <si>
    <t>Боклашов Андрей</t>
  </si>
  <si>
    <t>Седюк Николай</t>
  </si>
  <si>
    <t>Кислица Алексей</t>
  </si>
  <si>
    <t>Ткаченко Никита</t>
  </si>
  <si>
    <t>Семенов Геннадий</t>
  </si>
  <si>
    <t>Зотеев Евгений</t>
  </si>
  <si>
    <t>Панасенков Владислав</t>
  </si>
  <si>
    <t>Филиппов Иван</t>
  </si>
  <si>
    <t>Тарабин Дмитрий</t>
  </si>
  <si>
    <t>Табала Андрей</t>
  </si>
  <si>
    <t>Полянчиков Виталий</t>
  </si>
  <si>
    <t>Фоменко Кирилл</t>
  </si>
  <si>
    <t>Бубнов Вадим</t>
  </si>
  <si>
    <t>Новицкий Ярослав</t>
  </si>
  <si>
    <t>Лукьянов Денис</t>
  </si>
  <si>
    <t>Зверев Сергей</t>
  </si>
  <si>
    <t>Пронкин Валерий</t>
  </si>
  <si>
    <t>Полешко Артем</t>
  </si>
  <si>
    <t>Сокирский Алексей</t>
  </si>
  <si>
    <t>Коротовский Евгений</t>
  </si>
  <si>
    <t>Башан Николай</t>
  </si>
  <si>
    <t>Бурый Игорь</t>
  </si>
  <si>
    <t>Литвинов Сергей</t>
  </si>
  <si>
    <t>Терентьев Илья</t>
  </si>
  <si>
    <t>Анищенков Никита</t>
  </si>
  <si>
    <t>Кисляков Владислав</t>
  </si>
  <si>
    <t>Ефанов Алексей</t>
  </si>
  <si>
    <t>Акименко Михаил</t>
  </si>
  <si>
    <t>Цыплаков Даниил</t>
  </si>
  <si>
    <t>Муравьев Виталий</t>
  </si>
  <si>
    <t>Босенков Никита</t>
  </si>
  <si>
    <t>Солопов Илья</t>
  </si>
  <si>
    <t>Полянский Сергей</t>
  </si>
  <si>
    <t>Идрисов Тимур</t>
  </si>
  <si>
    <t>Петров Михаил</t>
  </si>
  <si>
    <t>Михайловский Сергей</t>
  </si>
  <si>
    <t>Ткач Роман</t>
  </si>
  <si>
    <t>Богданов Денис</t>
  </si>
  <si>
    <t>Кисельков Федор</t>
  </si>
  <si>
    <t>Никитин Дмитрий</t>
  </si>
  <si>
    <t>Примак Артём</t>
  </si>
  <si>
    <t>Неделько Антон</t>
  </si>
  <si>
    <t>Ряполов Анатолий</t>
  </si>
  <si>
    <t>Новиков Илья</t>
  </si>
  <si>
    <t>Сехин Александр</t>
  </si>
  <si>
    <t>Ндимбе Роман</t>
  </si>
  <si>
    <t>Кутуев Раиль</t>
  </si>
  <si>
    <t>Губин Евгений</t>
  </si>
  <si>
    <t>Лукьяненко Евгений</t>
  </si>
  <si>
    <t>Тарасов Дмитрий</t>
  </si>
  <si>
    <t>Курносов Александр</t>
  </si>
  <si>
    <t>Желябин Дмитрий</t>
  </si>
  <si>
    <t>Пинтусов Виктор</t>
  </si>
  <si>
    <t>Мудров Илья</t>
  </si>
  <si>
    <t>Просвирин Илья</t>
  </si>
  <si>
    <t>Горохов Георгий</t>
  </si>
  <si>
    <t>Обертышев Денис</t>
  </si>
  <si>
    <t>Лаптев Сергей</t>
  </si>
  <si>
    <t>Павлов Виталий</t>
  </si>
  <si>
    <t>Юрченко Александр</t>
  </si>
  <si>
    <t>Денисов Иван</t>
  </si>
  <si>
    <t>Фёдоров Алексей</t>
  </si>
  <si>
    <t>Козырев Евгений</t>
  </si>
  <si>
    <t>Афонин Максим</t>
  </si>
  <si>
    <t>Бородаев Семен</t>
  </si>
  <si>
    <t>Лядусов Константин</t>
  </si>
  <si>
    <t>Сидоров Максим</t>
  </si>
  <si>
    <t>Панчехин Сергей</t>
  </si>
  <si>
    <t>Лесной Александр</t>
  </si>
  <si>
    <t>Коноваленко Александр</t>
  </si>
  <si>
    <t>Табаков Дмитрий</t>
  </si>
  <si>
    <t>Цыпкус Марк</t>
  </si>
  <si>
    <t>Новослугин Максим</t>
  </si>
  <si>
    <t>Скулин Владислав</t>
  </si>
  <si>
    <t>Овсянников Никита</t>
  </si>
  <si>
    <t>Катунин Евгений</t>
  </si>
  <si>
    <t>Чурилов Антон</t>
  </si>
  <si>
    <t>Огарков Денис</t>
  </si>
  <si>
    <t>Касторных Василий</t>
  </si>
  <si>
    <t>Ефремов Андрей</t>
  </si>
  <si>
    <t>Михайловский Семен</t>
  </si>
  <si>
    <t>Земцов Адам</t>
  </si>
  <si>
    <t>Мельников Максим</t>
  </si>
  <si>
    <t>Некрасов Никита</t>
  </si>
  <si>
    <t>Черепнин Андрей</t>
  </si>
  <si>
    <t>01.11.1986</t>
  </si>
  <si>
    <t>16.08.1999</t>
  </si>
  <si>
    <t>08.03.1999</t>
  </si>
  <si>
    <t>17.11.1995</t>
  </si>
  <si>
    <t>18.03.1994</t>
  </si>
  <si>
    <t>03.01.1996</t>
  </si>
  <si>
    <t>20.05.1997</t>
  </si>
  <si>
    <t>22.07.1998</t>
  </si>
  <si>
    <t>09.11.1999</t>
  </si>
  <si>
    <t>28.08.1997</t>
  </si>
  <si>
    <t>03.07.1989</t>
  </si>
  <si>
    <t>17.11.1989</t>
  </si>
  <si>
    <t>29.01.1991</t>
  </si>
  <si>
    <t>25.02.1996</t>
  </si>
  <si>
    <t>01.03.1995</t>
  </si>
  <si>
    <t>20.10.1996</t>
  </si>
  <si>
    <t>21.12.1994</t>
  </si>
  <si>
    <t>26.05.1997</t>
  </si>
  <si>
    <t>07.04.1994</t>
  </si>
  <si>
    <t>07.02.1990</t>
  </si>
  <si>
    <t>01.08.1993</t>
  </si>
  <si>
    <t>09.11.1994</t>
  </si>
  <si>
    <t>07.08.1994</t>
  </si>
  <si>
    <t>13.04.1992</t>
  </si>
  <si>
    <t>19.05.2000</t>
  </si>
  <si>
    <t>14.09.2000</t>
  </si>
  <si>
    <t>05.05.1999</t>
  </si>
  <si>
    <t>04.07.1998</t>
  </si>
  <si>
    <t>01.04.1997</t>
  </si>
  <si>
    <t>19.08.1994</t>
  </si>
  <si>
    <t>29.01.1998</t>
  </si>
  <si>
    <t>21.06.1988</t>
  </si>
  <si>
    <t>16.12.1983</t>
  </si>
  <si>
    <t>22.01.1997</t>
  </si>
  <si>
    <t>30.03.1993</t>
  </si>
  <si>
    <t>15.08.1994</t>
  </si>
  <si>
    <t>26.06.2000</t>
  </si>
  <si>
    <t>17.12.1988</t>
  </si>
  <si>
    <t>17.03.1999</t>
  </si>
  <si>
    <t>22.04.1991</t>
  </si>
  <si>
    <t>03.03.1997</t>
  </si>
  <si>
    <t>10.07.2001</t>
  </si>
  <si>
    <t>10.06.1998</t>
  </si>
  <si>
    <t>27.06.1996</t>
  </si>
  <si>
    <t>12.10.1996</t>
  </si>
  <si>
    <t>28.02.1998</t>
  </si>
  <si>
    <t>04.02.1992</t>
  </si>
  <si>
    <t>23.09.2004</t>
  </si>
  <si>
    <t>05.06.1998</t>
  </si>
  <si>
    <t>12.01.2000</t>
  </si>
  <si>
    <t>30.08.1997</t>
  </si>
  <si>
    <t>01.12.1993</t>
  </si>
  <si>
    <t>12.04.1995</t>
  </si>
  <si>
    <t>18.08.1991</t>
  </si>
  <si>
    <t>20.01.1995</t>
  </si>
  <si>
    <t>09.04.1996</t>
  </si>
  <si>
    <t>30.01.1994</t>
  </si>
  <si>
    <t>07.06.1990</t>
  </si>
  <si>
    <t>07.06.1999</t>
  </si>
  <si>
    <t>17.06.1987</t>
  </si>
  <si>
    <t>16.12.1988</t>
  </si>
  <si>
    <t>14.11.1995</t>
  </si>
  <si>
    <t>01.04.1984</t>
  </si>
  <si>
    <t>21.04.1993</t>
  </si>
  <si>
    <t>27.01.2000</t>
  </si>
  <si>
    <t>28.04.1988</t>
  </si>
  <si>
    <t>18.06.1986</t>
  </si>
  <si>
    <t>25.05.1989</t>
  </si>
  <si>
    <t>05.06.1996</t>
  </si>
  <si>
    <t>20.08.1995</t>
  </si>
  <si>
    <t>20.02.1996</t>
  </si>
  <si>
    <t>02.02.2002</t>
  </si>
  <si>
    <t>07.12.1986</t>
  </si>
  <si>
    <t>26.04.1998</t>
  </si>
  <si>
    <t>13.02.1992</t>
  </si>
  <si>
    <t>12.11.1991</t>
  </si>
  <si>
    <t>24.03.1986</t>
  </si>
  <si>
    <t>06.06.1997</t>
  </si>
  <si>
    <t>17.04.1997</t>
  </si>
  <si>
    <t>24.02.1997</t>
  </si>
  <si>
    <t>05.07.2000</t>
  </si>
  <si>
    <t>28.03.2000</t>
  </si>
  <si>
    <t>15.11.1993</t>
  </si>
  <si>
    <t>27.04.1998</t>
  </si>
  <si>
    <t>04.11.1997</t>
  </si>
  <si>
    <t>01.02.1990</t>
  </si>
  <si>
    <t>14.06.1997</t>
  </si>
  <si>
    <t>19.08.1999</t>
  </si>
  <si>
    <t>19.09.2003</t>
  </si>
  <si>
    <t>09.07.2001</t>
  </si>
  <si>
    <t>20.05.1996</t>
  </si>
  <si>
    <t>26.10.1999</t>
  </si>
  <si>
    <t>15.01.2001</t>
  </si>
  <si>
    <t>28.12.1998</t>
  </si>
  <si>
    <t>01.07.1994</t>
  </si>
  <si>
    <t>20.03.1999</t>
  </si>
  <si>
    <t>18.03.1995</t>
  </si>
  <si>
    <t>08.03.1996</t>
  </si>
  <si>
    <t>17.05.1996</t>
  </si>
  <si>
    <t>26.04.2000</t>
  </si>
  <si>
    <t>23.08.2002</t>
  </si>
  <si>
    <t>29.12.2000</t>
  </si>
  <si>
    <t>06.02.2001</t>
  </si>
  <si>
    <t>01.12.1997</t>
  </si>
  <si>
    <t>05.05.1993</t>
  </si>
  <si>
    <t>08.03.1984</t>
  </si>
  <si>
    <t>13.12.1999</t>
  </si>
  <si>
    <t>28.11.1996</t>
  </si>
  <si>
    <t>19.12.1997</t>
  </si>
  <si>
    <t>07.05.1994</t>
  </si>
  <si>
    <t>16.12.1995</t>
  </si>
  <si>
    <t>30.08.1998</t>
  </si>
  <si>
    <t>04.07.1991</t>
  </si>
  <si>
    <t>16.11.2001</t>
  </si>
  <si>
    <t>03.05.1992</t>
  </si>
  <si>
    <t>26.06.1996</t>
  </si>
  <si>
    <t>25.06.1991</t>
  </si>
  <si>
    <t>23.03.2001</t>
  </si>
  <si>
    <t>12.06.1990</t>
  </si>
  <si>
    <t>25.08.1988</t>
  </si>
  <si>
    <t>15.05.1997</t>
  </si>
  <si>
    <t>09.03.1994</t>
  </si>
  <si>
    <t>05.08.1997</t>
  </si>
  <si>
    <t>14.06.1995</t>
  </si>
  <si>
    <t>26.02.1996</t>
  </si>
  <si>
    <t>15.03.1992</t>
  </si>
  <si>
    <t>27.08.1998</t>
  </si>
  <si>
    <t>14.07.1999</t>
  </si>
  <si>
    <t>06.01.1999</t>
  </si>
  <si>
    <t>22.04.1994</t>
  </si>
  <si>
    <t>22.12.1989</t>
  </si>
  <si>
    <t>08.03.1985</t>
  </si>
  <si>
    <t>28.03.1991</t>
  </si>
  <si>
    <t>15.06.1986</t>
  </si>
  <si>
    <t>11.03.1994</t>
  </si>
  <si>
    <t>10.03.1993</t>
  </si>
  <si>
    <t>31.03.1995</t>
  </si>
  <si>
    <t>10.04.1996</t>
  </si>
  <si>
    <t>29.04.1988</t>
  </si>
  <si>
    <t>06.07.1999</t>
  </si>
  <si>
    <t>17.05.1997</t>
  </si>
  <si>
    <t>24.08.1991</t>
  </si>
  <si>
    <t>23.05.1996</t>
  </si>
  <si>
    <t>26.08.1996</t>
  </si>
  <si>
    <t>29.10.1991</t>
  </si>
  <si>
    <t>04.11.1991</t>
  </si>
  <si>
    <t>08.09.1997</t>
  </si>
  <si>
    <t>04.04.1988</t>
  </si>
  <si>
    <t>14.07.1989</t>
  </si>
  <si>
    <t>13.04.2001</t>
  </si>
  <si>
    <t>15.06.1994</t>
  </si>
  <si>
    <t>13.02.1995</t>
  </si>
  <si>
    <t>16.03.1985</t>
  </si>
  <si>
    <t>01.06.1992</t>
  </si>
  <si>
    <t>18.11.1992</t>
  </si>
  <si>
    <t>08.04.1993</t>
  </si>
  <si>
    <t>27.01.1986</t>
  </si>
  <si>
    <t>25.01.1995</t>
  </si>
  <si>
    <t>25.07.1992</t>
  </si>
  <si>
    <t>12.04.2002</t>
  </si>
  <si>
    <t>06.10.1997</t>
  </si>
  <si>
    <t>06.12.1995</t>
  </si>
  <si>
    <t>29.07.1992</t>
  </si>
  <si>
    <t>01.10.1993</t>
  </si>
  <si>
    <t>01.09.2001</t>
  </si>
  <si>
    <t>21.10.1999</t>
  </si>
  <si>
    <t>29.10.1989</t>
  </si>
  <si>
    <t>03.02.1999</t>
  </si>
  <si>
    <t>23.06.2000</t>
  </si>
  <si>
    <t>20.05.1987</t>
  </si>
  <si>
    <t>28.07.1991</t>
  </si>
  <si>
    <t>02.04.1991</t>
  </si>
  <si>
    <t>03.06.1995</t>
  </si>
  <si>
    <t>13.06.2000</t>
  </si>
  <si>
    <t>14.01.1993</t>
  </si>
  <si>
    <t>14.04.1994</t>
  </si>
  <si>
    <t>31.01.1997</t>
  </si>
  <si>
    <t>08.09.1996</t>
  </si>
  <si>
    <t>05.06.1992</t>
  </si>
  <si>
    <t>06.07.1996</t>
  </si>
  <si>
    <t>06.08.1996</t>
  </si>
  <si>
    <t>02.07.1997</t>
  </si>
  <si>
    <t>23.01.1985</t>
  </si>
  <si>
    <t>18.06.2002</t>
  </si>
  <si>
    <t>21.08.1997</t>
  </si>
  <si>
    <t>20.05.1990</t>
  </si>
  <si>
    <t>07.02.2000</t>
  </si>
  <si>
    <t>17.11.1991</t>
  </si>
  <si>
    <t>28.02.1995</t>
  </si>
  <si>
    <t>20.04.1993</t>
  </si>
  <si>
    <t>16.02.1997</t>
  </si>
  <si>
    <t>07.02.1991</t>
  </si>
  <si>
    <t>12.01.1997</t>
  </si>
  <si>
    <t>30.07.1992</t>
  </si>
  <si>
    <t>05.02.1984</t>
  </si>
  <si>
    <t>25.05.1991</t>
  </si>
  <si>
    <t>10.01.1996</t>
  </si>
  <si>
    <t>06.01.1992</t>
  </si>
  <si>
    <t>04.05.2002</t>
  </si>
  <si>
    <t>02.03.1988</t>
  </si>
  <si>
    <t>13.05.1986</t>
  </si>
  <si>
    <t>11.05.1997</t>
  </si>
  <si>
    <t>28.07.1988</t>
  </si>
  <si>
    <t>12.03.1989</t>
  </si>
  <si>
    <t>14.07.1998</t>
  </si>
  <si>
    <t>05.02.1999</t>
  </si>
  <si>
    <t>21.08.1995</t>
  </si>
  <si>
    <t>26.06.2002</t>
  </si>
  <si>
    <t>15.02.2001</t>
  </si>
  <si>
    <t>24.11.1999</t>
  </si>
  <si>
    <t>28.04.1998</t>
  </si>
  <si>
    <t>03.12.1993</t>
  </si>
  <si>
    <t>31.03.2001</t>
  </si>
  <si>
    <t>15.08.1996</t>
  </si>
  <si>
    <t>15.09.1997</t>
  </si>
  <si>
    <t>27.06.1999</t>
  </si>
  <si>
    <t>11.03.2002</t>
  </si>
  <si>
    <t>14.04.2002</t>
  </si>
  <si>
    <t>21.02.1998</t>
  </si>
  <si>
    <t>Барьерный бег 110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</si>
  <si>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</si>
  <si>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</si>
  <si>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</si>
  <si>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</si>
  <si>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</si>
  <si>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</si>
  <si>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</si>
  <si>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</si>
  <si>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</si>
  <si>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Краснодарский край Карачаево-Черкесская республика</t>
  </si>
  <si>
    <t>Калининградская область Санкт-Петербург</t>
  </si>
  <si>
    <t xml:space="preserve">Московская область </t>
  </si>
  <si>
    <t xml:space="preserve">Красноярский край </t>
  </si>
  <si>
    <t>Краснодарский край Кабардино-Балкарская республика</t>
  </si>
  <si>
    <t xml:space="preserve">Санкт-Петербург </t>
  </si>
  <si>
    <t xml:space="preserve">Волгоградская область </t>
  </si>
  <si>
    <t xml:space="preserve">Ростовская область </t>
  </si>
  <si>
    <t xml:space="preserve">Кемеровская область </t>
  </si>
  <si>
    <t>Москва Псковская область</t>
  </si>
  <si>
    <t xml:space="preserve">Воронежская область </t>
  </si>
  <si>
    <t>Москва Калужская область</t>
  </si>
  <si>
    <t xml:space="preserve">Новосибирская область </t>
  </si>
  <si>
    <t>Санкт-Петербург Калужская область</t>
  </si>
  <si>
    <t>Красноярский край Московская область</t>
  </si>
  <si>
    <t>Московская область Новосибирская область</t>
  </si>
  <si>
    <t xml:space="preserve">Иркутская область </t>
  </si>
  <si>
    <t xml:space="preserve">Тюменская область </t>
  </si>
  <si>
    <t xml:space="preserve">Томская область </t>
  </si>
  <si>
    <t>Ставропольский край Карачаево-Черкесская республика</t>
  </si>
  <si>
    <t>Краснодарский край ЮФО (К)</t>
  </si>
  <si>
    <t xml:space="preserve">ЮФО (К) </t>
  </si>
  <si>
    <t>Московская область Смоленская область</t>
  </si>
  <si>
    <t>Вологодская область Санкт-Петербург</t>
  </si>
  <si>
    <t>Санкт-Петербург Вологодская область</t>
  </si>
  <si>
    <t>Москва Санкт-Петербург</t>
  </si>
  <si>
    <t xml:space="preserve">Ульяновская область </t>
  </si>
  <si>
    <t xml:space="preserve">Краснодарский край </t>
  </si>
  <si>
    <t xml:space="preserve">Курская область </t>
  </si>
  <si>
    <t xml:space="preserve">Новгородская область </t>
  </si>
  <si>
    <t>Челябинская область Московская область</t>
  </si>
  <si>
    <t xml:space="preserve">Республика Карелия </t>
  </si>
  <si>
    <t xml:space="preserve">Астраханская область </t>
  </si>
  <si>
    <t xml:space="preserve">Республика Мордовия </t>
  </si>
  <si>
    <t xml:space="preserve">Республика Башкортостан </t>
  </si>
  <si>
    <t>Московская область Белгородская область</t>
  </si>
  <si>
    <t xml:space="preserve">Владимирская область </t>
  </si>
  <si>
    <t xml:space="preserve">Республика Татарстан </t>
  </si>
  <si>
    <t>Москва Орловская область</t>
  </si>
  <si>
    <t>Свердловская область Алтайский край</t>
  </si>
  <si>
    <t xml:space="preserve">Рязанская область </t>
  </si>
  <si>
    <t>Москва Алтайский край</t>
  </si>
  <si>
    <t>Московская область Республика Башкортостан</t>
  </si>
  <si>
    <t>Санкт-Петербург Москва</t>
  </si>
  <si>
    <t xml:space="preserve">Свердловская область </t>
  </si>
  <si>
    <t xml:space="preserve">Челябинская область </t>
  </si>
  <si>
    <t>Ямало-Ненецкий автономный округ Владимирская область</t>
  </si>
  <si>
    <t xml:space="preserve">Вологодская область </t>
  </si>
  <si>
    <t xml:space="preserve">Сахалинская область </t>
  </si>
  <si>
    <t xml:space="preserve">Белгородская область </t>
  </si>
  <si>
    <t>Московская область Курская область</t>
  </si>
  <si>
    <t>Курская область Белгородская область</t>
  </si>
  <si>
    <t>Московская область Республика Бурятия</t>
  </si>
  <si>
    <t xml:space="preserve">Самарская область </t>
  </si>
  <si>
    <t>Московская область Ростовская область</t>
  </si>
  <si>
    <t xml:space="preserve">Алтайский край </t>
  </si>
  <si>
    <t xml:space="preserve">Москва </t>
  </si>
  <si>
    <t xml:space="preserve">Карачаево-Черкесская республика </t>
  </si>
  <si>
    <t>Москва Ставропольский край</t>
  </si>
  <si>
    <t>Московская область Кабардино-Балкарская республика</t>
  </si>
  <si>
    <t>Кабардино-Балкарская республика Краснодарский край</t>
  </si>
  <si>
    <t>Краснодарский край Московская область</t>
  </si>
  <si>
    <t xml:space="preserve">Ставропольский край </t>
  </si>
  <si>
    <t>Москва Смоленская область</t>
  </si>
  <si>
    <t>Москва Челябинская область</t>
  </si>
  <si>
    <t>Москва Липецкая область</t>
  </si>
  <si>
    <t>Москва Кабардино-Балкарская республика</t>
  </si>
  <si>
    <t>Краснодарский край Хабаровский край</t>
  </si>
  <si>
    <t xml:space="preserve">Оренбургская область </t>
  </si>
  <si>
    <t>Волгоградская область Москва</t>
  </si>
  <si>
    <t>Московская область Приморский край</t>
  </si>
  <si>
    <t>Москва Брянская область</t>
  </si>
  <si>
    <t>Москва Оренбургская область</t>
  </si>
  <si>
    <t>Краснодарский край Москва</t>
  </si>
  <si>
    <t>Москва Ярославская область</t>
  </si>
  <si>
    <t>Московская область Ярославская область</t>
  </si>
  <si>
    <t xml:space="preserve">Ярославская область </t>
  </si>
  <si>
    <t>Краснодарский край Самарская область</t>
  </si>
  <si>
    <t>Москва Пермский край</t>
  </si>
  <si>
    <t>Москва Волгоградская область</t>
  </si>
  <si>
    <t>Московская область Самарская область</t>
  </si>
  <si>
    <t>Москва Московская область</t>
  </si>
  <si>
    <t>Москва Ростовская область</t>
  </si>
  <si>
    <t>Краснодарский край Нижегородская область</t>
  </si>
  <si>
    <t xml:space="preserve">Липецкая область </t>
  </si>
  <si>
    <t>Липецкая область Брянская область</t>
  </si>
  <si>
    <t>К</t>
  </si>
  <si>
    <t/>
  </si>
  <si>
    <r>
      <t xml:space="preserve">Азизьян А.А., Вяльцева В.Г.  </t>
    </r>
    <r>
      <rPr>
        <sz val="11"/>
        <color indexed="10"/>
        <rFont val="Calibri"/>
        <family val="2"/>
        <charset val="204"/>
      </rPr>
      <t xml:space="preserve"> </t>
    </r>
  </si>
  <si>
    <t>Антунович Г.П., Шабанов Г.К., Смирягин Е.В.</t>
  </si>
  <si>
    <t>Арабаджев С.И., Арабаджева С.Б., Ефремов Ю.Н.</t>
  </si>
  <si>
    <t>Артемьев П.П., Мажуга Т.Ю.</t>
  </si>
  <si>
    <t>Вяльцева В.Г., Артамонов А.О.</t>
  </si>
  <si>
    <t>Еременко А.В.</t>
  </si>
  <si>
    <t>Кайдалин В.С.</t>
  </si>
  <si>
    <t>Попов А.М., Попова С.Ю.</t>
  </si>
  <si>
    <t>Скляров В.В., Баталов А.В.</t>
  </si>
  <si>
    <t>Солянкин И.П., Давиденко А.П., Коваленко А.В.</t>
  </si>
  <si>
    <t>Хайлов С.Н.</t>
  </si>
  <si>
    <t>Шабанов Г.К., Шабанов К.С.</t>
  </si>
  <si>
    <t>Бабкин А.П., Демиденкова Г.А.</t>
  </si>
  <si>
    <t>Вдовин М.В., Алиев Г.Г.</t>
  </si>
  <si>
    <t>Деревягин А.А., Кислых М.В.</t>
  </si>
  <si>
    <t>Котовский В.Ю.</t>
  </si>
  <si>
    <t>Назаров В.И., Петров С.Г., Алиев Г.Г.</t>
  </si>
  <si>
    <t>Носов С.В., Вашкевич И.Е., Чалая Е.М.</t>
  </si>
  <si>
    <t>Носов С.В., Мартюшов В.Г.</t>
  </si>
  <si>
    <t>Омельченко Д.А.</t>
  </si>
  <si>
    <t>Потапов А.Ю., Потапова Н.М., Черкашина А.В.</t>
  </si>
  <si>
    <t>Сивченко А.В., Краус А.А., Ширяев В.А.</t>
  </si>
  <si>
    <t>Соколенко Е.В., Михайловский А.В.</t>
  </si>
  <si>
    <t>Тарасов Д., Васильева С., Андреева Н.</t>
  </si>
  <si>
    <t>Титаренко И.Г., Кувалдина Т.В.</t>
  </si>
  <si>
    <t>Азизьян А.А., Селицкая С.С.</t>
  </si>
  <si>
    <t>Артемьев П.П.</t>
  </si>
  <si>
    <t>Дубовик А.И.</t>
  </si>
  <si>
    <t>Ефременков А.С., Андреев В.В.</t>
  </si>
  <si>
    <t>Жилкин Г.М., Идрисов Н.М., Потапов А.Ю.</t>
  </si>
  <si>
    <t>Жубряков Г.Н., Синицкий А.Д.</t>
  </si>
  <si>
    <t>Козловцев Г.С.</t>
  </si>
  <si>
    <t>Краснобаев А.А.</t>
  </si>
  <si>
    <t>Прошин Е.К.</t>
  </si>
  <si>
    <t>Прошин Е.К., Хмеленко Н.Н.</t>
  </si>
  <si>
    <t>Савенков П.А.</t>
  </si>
  <si>
    <t>Сигарева А.Ю., Смирнов А.Б.</t>
  </si>
  <si>
    <t>Тихонов А.В., Тихонова М.С.</t>
  </si>
  <si>
    <t>Толстиков В.И.</t>
  </si>
  <si>
    <t>Фомин А.С., Фомина А.В.</t>
  </si>
  <si>
    <t>Шевель Н.А.</t>
  </si>
  <si>
    <t>Аверкин В.В., Нуштаев Е.А.</t>
  </si>
  <si>
    <t>Аплачкин А.И., Осипов С.А.</t>
  </si>
  <si>
    <t>Бычков В.А., Бычкова О.И., Рогов В.В.</t>
  </si>
  <si>
    <t>Герцен Е.А., Саков А.П.</t>
  </si>
  <si>
    <t>Ильин В.Г.</t>
  </si>
  <si>
    <t>Манойлин В.И.</t>
  </si>
  <si>
    <t>Мануйлов С.И., Кавешников Б.В.</t>
  </si>
  <si>
    <t>Меркушин В.С., Куделина Н.М.</t>
  </si>
  <si>
    <t>Морозов В.И., Хмелёв А.Е.</t>
  </si>
  <si>
    <t>Осипов С.А., Мануйлов С.И.</t>
  </si>
  <si>
    <t>Пономарев В.В.</t>
  </si>
  <si>
    <t>Телятников М.М., Глушак П.Б.</t>
  </si>
  <si>
    <t>Арсенов В.Д., Арсенова А.Е.</t>
  </si>
  <si>
    <t>Бастрыгина Н.О.</t>
  </si>
  <si>
    <t>Еремеев А., Еремеева А.</t>
  </si>
  <si>
    <t>Жубряков Г.Н., Селюцкий С.А.</t>
  </si>
  <si>
    <t>Краснобаев А.А., Антонова С.Н.</t>
  </si>
  <si>
    <t>Краснобаев А.А., Мартьянов В.И.</t>
  </si>
  <si>
    <t>Краус А.А., Сивченко А.В., Терентьев Л.А.</t>
  </si>
  <si>
    <t>Маркин М.О.</t>
  </si>
  <si>
    <t>Медведев Ю.А., Ширяев В.А.</t>
  </si>
  <si>
    <t>Назаров В.И., Яновская Т.В., Петров С.Г.</t>
  </si>
  <si>
    <t>Панихин И.И., Мочалов С.С., Мочалова Е.С.</t>
  </si>
  <si>
    <t>Плотников П.Н., Хангельдиев Г.А., Плотников А.Н.</t>
  </si>
  <si>
    <t>Потапов А.Ю., Потапова Н.М.</t>
  </si>
  <si>
    <t>Романов А.В.</t>
  </si>
  <si>
    <t>Синицкий А.Д.</t>
  </si>
  <si>
    <t>Чемерисов Н.Ф.</t>
  </si>
  <si>
    <t>Андреев А.А., Сергеева Е.А., Геворкян Р.О.</t>
  </si>
  <si>
    <t>Бахмацкий М.В., Солянкин И.П.</t>
  </si>
  <si>
    <t>Горлов А.Н.</t>
  </si>
  <si>
    <t>Жубряков Г.Н., Никитина Н.Н.</t>
  </si>
  <si>
    <t>Климов А.Г., Столбова О.В.</t>
  </si>
  <si>
    <t>Курина Н.М.</t>
  </si>
  <si>
    <t>Михайловский А.В., Марченко Е.В.</t>
  </si>
  <si>
    <t>Прошин Е.К., Мещерякова Л.М.</t>
  </si>
  <si>
    <t>Соколенко Е.В.</t>
  </si>
  <si>
    <t>Солянкин И.П., Коваленко А.В.</t>
  </si>
  <si>
    <t>Тихонов А.В., Тихонова М.С., Сударева Н.И.</t>
  </si>
  <si>
    <t>Чернышёв А.И., Яковлева Е.Н., Горлов А.Н.</t>
  </si>
  <si>
    <t>Гуков А.О.</t>
  </si>
  <si>
    <t>Кулагов К.А., Аверкин В.В.</t>
  </si>
  <si>
    <t>Глушак П.Б., Глушак Н.М.</t>
  </si>
  <si>
    <t>Домнин В.Д., Яковлев П.К.</t>
  </si>
  <si>
    <t>Жолнерович В.И.</t>
  </si>
  <si>
    <t>Жолнерович В.И., Климов А.Г.</t>
  </si>
  <si>
    <t>Жолнерович В.И., Сидункова Т.</t>
  </si>
  <si>
    <t>Иванова В.С.</t>
  </si>
  <si>
    <t>Лобанов А.А.</t>
  </si>
  <si>
    <t>Лотова Э.В.</t>
  </si>
  <si>
    <t>Мамалимов А.Г., Алексеев Г.И.</t>
  </si>
  <si>
    <t>Морозов В.И., Беленицкий В.А.</t>
  </si>
  <si>
    <t>Плавкова Е.Д.</t>
  </si>
  <si>
    <t>Плотников П.Н., Хангельдиев Г.А.</t>
  </si>
  <si>
    <t>Пушкарёв Д.Г., Тарасов К.Б.</t>
  </si>
  <si>
    <t>Сафонова Н.В., Сафонов И.Н.</t>
  </si>
  <si>
    <t>Вырышев В.М., Попов В.Ю.</t>
  </si>
  <si>
    <t>Габидулин О.В.</t>
  </si>
  <si>
    <t>Злобин В.П.</t>
  </si>
  <si>
    <t>Клевцова Н.В., Буцык Ю.Г., Пудов Е.Н.</t>
  </si>
  <si>
    <t>Телятников М.М., Мануйлов С.И.</t>
  </si>
  <si>
    <t>Васильев С.В.</t>
  </si>
  <si>
    <t>Вяльцева В.Г., Васильев С.В.</t>
  </si>
  <si>
    <t>Жуков А.А., Артамонов А.О.</t>
  </si>
  <si>
    <t>Запольский Д.В., Пестрецова С.Н., Моргачев В.Н.</t>
  </si>
  <si>
    <t>Запольский Д.В., Пестрецова С.Н., Садов М.В.</t>
  </si>
  <si>
    <t>Исаев А.Н.</t>
  </si>
  <si>
    <t>Садов М.В., Коптюх И.Н.</t>
  </si>
  <si>
    <t>Синицын А.В., Левин М.А.</t>
  </si>
  <si>
    <t>Ткаченко А.П.</t>
  </si>
  <si>
    <t>Харченко А.Б., Котов С.В.</t>
  </si>
  <si>
    <t>Копылов Ю.В.</t>
  </si>
  <si>
    <t>Табала А.И.</t>
  </si>
  <si>
    <t>Тимошенко Н.П.</t>
  </si>
  <si>
    <t>Тимошенко Н.П., Тимошенко Н.А.</t>
  </si>
  <si>
    <t>Шапкина Н.В.</t>
  </si>
  <si>
    <t>Шведова А.В., Дмитриев И.В.</t>
  </si>
  <si>
    <t>Козлов Е.С., Яковенко Г.М.</t>
  </si>
  <si>
    <t>Коптюх И.Н., Садов М.В., Херсонцев В.С.</t>
  </si>
  <si>
    <t>Полешко В.В.</t>
  </si>
  <si>
    <t>Пучков А.А.</t>
  </si>
  <si>
    <t>Шерина С.Э.</t>
  </si>
  <si>
    <t>Сергеев А.Е., Сергеева Д.А., Бондаренко А.И.</t>
  </si>
  <si>
    <t>Трухина И.М., Друзь В.С.</t>
  </si>
  <si>
    <t>Филатова Г.Н., Артамонов А.О.</t>
  </si>
  <si>
    <t>Бакиров Д.Р.</t>
  </si>
  <si>
    <t>Захарова Т.В.</t>
  </si>
  <si>
    <t>Иванов Е.В., Цыплаков А.В.</t>
  </si>
  <si>
    <t>Идрисов Н.М., Потапов А.Ю.</t>
  </si>
  <si>
    <t>Киреева О.В.</t>
  </si>
  <si>
    <t>Котова Т.В.</t>
  </si>
  <si>
    <t>Кудрявцев В.Е.</t>
  </si>
  <si>
    <t>Кузин В.В., Кобышева Е.Л., Кудряшов Ю.А.</t>
  </si>
  <si>
    <t>Кузина Т.Н., Загинай Ю.А., Черненкова Т.М.</t>
  </si>
  <si>
    <t>Ловачёва К.С., Попкова Е.Н., Штыфлюк Р.А.</t>
  </si>
  <si>
    <t>Лупатов Р.М., Цыплаков А.В., Волошин Л.А.</t>
  </si>
  <si>
    <t>Лыткин А.В.</t>
  </si>
  <si>
    <t>Наймит И.В.</t>
  </si>
  <si>
    <t>Савинов Е.В.</t>
  </si>
  <si>
    <t>Тантлевский Е.В., Шемигон С.С., Шемигон О.С.</t>
  </si>
  <si>
    <t>Фролова О.А.</t>
  </si>
  <si>
    <t>Шемигон О.С., Бакиров Д.Р.</t>
  </si>
  <si>
    <t>Шемигон О.С., Пугач С.В., Орешин А.И.</t>
  </si>
  <si>
    <t>Грипич С.В., Рябухина А.В.</t>
  </si>
  <si>
    <t>Копылев С.С., Бибикин Е.В.</t>
  </si>
  <si>
    <t>Кучеряну М.И., Кучеряну С.М., Мирошниченко В.И.</t>
  </si>
  <si>
    <t>Кучеряну М.И., Руденко В.Г., Огвоздина Т.В.</t>
  </si>
  <si>
    <t>Руденко В.Г., Огвоздина Т.В.</t>
  </si>
  <si>
    <t>Хайкин В.Е., Кивимяги М.В.</t>
  </si>
  <si>
    <t>Кузин В.В., Белкова О.Н., Белков Г.А., Каргин С.К.</t>
  </si>
  <si>
    <t>Кузин В.В., Кудряшов Ю.А., Малышева М.Г.</t>
  </si>
  <si>
    <t>Полубояров О.Ю., Полубояров Ю.П.</t>
  </si>
  <si>
    <t>Романов В.В.</t>
  </si>
  <si>
    <t>Федоров Л.Л., Федорова Т.С.</t>
  </si>
  <si>
    <t>Исаев А.Н., Маренков И.В.</t>
  </si>
  <si>
    <t>Колодко Н.А.</t>
  </si>
  <si>
    <t>Крохмалёв А.В., Лохова А.А.</t>
  </si>
  <si>
    <t>Синицын А.В., Садов М.В.</t>
  </si>
  <si>
    <t>Франков А.А., Воробьева Н.Н., Синицкий А.Д.</t>
  </si>
  <si>
    <t>Гербич Т.В., Крицкова А.Г.</t>
  </si>
  <si>
    <t>Потапов А.Ю.</t>
  </si>
  <si>
    <t>Прошин Е.К., Мишина С.В.</t>
  </si>
  <si>
    <t>Шевякин Ф.А.</t>
  </si>
  <si>
    <t>Филатова Л.А., Рощупкина Н.В., Трубин Ю.Н.</t>
  </si>
  <si>
    <t>Назарова Н.В., Шевякин Ф.А.</t>
  </si>
  <si>
    <t>Филатова Л.А., Литовченко И.Е., Рощупкина Н.В.</t>
  </si>
  <si>
    <t>Михайловский А.В., Соколенко Е.В.</t>
  </si>
  <si>
    <t>Бабайлова О.А.</t>
  </si>
  <si>
    <t>Шумаков Е.Г.</t>
  </si>
  <si>
    <t>Михайловский А.В., Соколенко Е.В., Хмелев А.Е.</t>
  </si>
  <si>
    <t xml:space="preserve"> ГБУ КК  "РЦСП по легкой атлетике", ГБУ КК "ЦОП по легкой атлетике", РГБУ "ЦСП КЧР"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</si>
  <si>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</si>
  <si>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ГБПОУ МО "УОР №1", ГБУ МО "СШОР по легкой атлетике"</t>
  </si>
  <si>
    <t xml:space="preserve"> КГАУ "РЦСП "Академия летних видов спорта", МАУ "СШОР "Спутник"</t>
  </si>
  <si>
    <t xml:space="preserve"> ГБУ КК "ЦОП по легкой атлетике", ГКУ КБР "СШОР"</t>
  </si>
  <si>
    <t xml:space="preserve"> ГБУ "СШОР" Академия легкой атлетики Санкт-Петербурга", СПб ГБПОУ "УОР №1"</t>
  </si>
  <si>
    <t>ВС ГБУ ВО "СШОР по легкой атлетике"</t>
  </si>
  <si>
    <t xml:space="preserve"> ГБУ СШ "Манеж" Петродворцовского района</t>
  </si>
  <si>
    <t xml:space="preserve"> СПб ГБУ ЦОП "ШВСМ по легкой атлетике"</t>
  </si>
  <si>
    <t xml:space="preserve"> ГБПОУ РО "РОУОР" г.Ростов-на-Дону</t>
  </si>
  <si>
    <t>ВС ГБФСУ КО "СШОР по легкой атлетике им. В.А.Савенкова"</t>
  </si>
  <si>
    <t xml:space="preserve"> ГБУ ДО ПО "ЦСП", ГБУ ДО ПО "ЦСП" </t>
  </si>
  <si>
    <t xml:space="preserve">  ГБУ ДО ПО "ЦСП", ГБУ ДО ПО "ЦСП"</t>
  </si>
  <si>
    <t xml:space="preserve"> ГБУ ВО "СШОР №21"</t>
  </si>
  <si>
    <t xml:space="preserve"> ГБУ "ЦОП по легкой атлетике" Москомспорта</t>
  </si>
  <si>
    <t xml:space="preserve"> ГБФСУ КО "СШОР по легкой атлетике им. В.А.Савенкова"</t>
  </si>
  <si>
    <t xml:space="preserve"> МАУ "НЦВСМ", ГАПОУ НСО НУ(К)ОР</t>
  </si>
  <si>
    <t>ВС СПб ГБУ ЦОП "ШВСМ по легкой атлетике", ГБУ КО "CШОР "Юность"</t>
  </si>
  <si>
    <t>ВС КГАУ "РЦСП "Академия летних видов спорта", МАУ "СШОР "Спутник", ГБУ МО "ЦСП ОВС"</t>
  </si>
  <si>
    <t xml:space="preserve"> ГБУ МО "ЦСП ОВС", МАУ "НЦВСМ"</t>
  </si>
  <si>
    <t xml:space="preserve"> ОГКУ СШОР "ШВСМ", МБУ "СШОР "Ангара"</t>
  </si>
  <si>
    <t>ВС ГАУ ТО "ЦСП"</t>
  </si>
  <si>
    <t xml:space="preserve"> МБУ ДО ДЮСШ №1 г.Томск</t>
  </si>
  <si>
    <t xml:space="preserve"> ГБУ СШОР по легкой атлетике №1 Невского района</t>
  </si>
  <si>
    <t xml:space="preserve"> ГБУ СК "СШОР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</si>
  <si>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</si>
  <si>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ГБУ РК "СШОР по легкой атлетике №1"</t>
  </si>
  <si>
    <t>ВС ГБУ МО "СШОР по легкой атлетике", ГБУ МО "ЦСП ОВС", СОГБУ "СШОР им.Ф.Т.Михеенко"</t>
  </si>
  <si>
    <t xml:space="preserve"> ОГКУ СШОР "ШВСМ"</t>
  </si>
  <si>
    <t>Динамо АУ ФКиС  ВО "ЦСП", АУ ФКИС ВО "СШ "Витязь", СПб ГБУ ЦОП "ШВСМ по легкой атлетике"</t>
  </si>
  <si>
    <t xml:space="preserve"> ГБУ ВО "СШОР по легкой атлетике"</t>
  </si>
  <si>
    <t xml:space="preserve"> СПб ГБУ ЦОП "ШВСМ по легкой атлетике", АУ ФКиС  ВО "ЦСП", АУ ФКИС ВО "СШ "Витязь"</t>
  </si>
  <si>
    <t xml:space="preserve"> ГБУ "ЦОП по легкой атлетике" Москомспорта, СПб ГБУ ЦОП "ШВСМ по легкой атлетике"</t>
  </si>
  <si>
    <t xml:space="preserve"> ОГБУ  "ССШОР по легкой атлетике"</t>
  </si>
  <si>
    <t xml:space="preserve"> ГБУ КК "ЦОП по легкой атлетике", ГБУ КК  "РЦСП по легкой атлетике"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</si>
  <si>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</si>
  <si>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ОБУ СШОР "Урожай"</t>
  </si>
  <si>
    <t xml:space="preserve"> МБУ ДО "ДЮСШ №5", ОБУ СШОР "Урожай"</t>
  </si>
  <si>
    <t xml:space="preserve"> ФГБОУ ВО "НОВГУ"</t>
  </si>
  <si>
    <t>ВС  МБУ СШОР №1 по л/а г.Челябинска, ГБУ МО "ЦСП ОВС"</t>
  </si>
  <si>
    <t xml:space="preserve"> МУ "СШОР №3"</t>
  </si>
  <si>
    <t xml:space="preserve"> МБУ  "СШОР" г.Железногорск</t>
  </si>
  <si>
    <t xml:space="preserve"> МБОУ СОШ №8 Туапсинский район</t>
  </si>
  <si>
    <t xml:space="preserve"> ОГБУ "ССШОР по легкой атлетике"</t>
  </si>
  <si>
    <t xml:space="preserve">  ГБУ АО "ОСШ"</t>
  </si>
  <si>
    <t xml:space="preserve"> ГБУ РМ "РСТЦ" Старт"</t>
  </si>
  <si>
    <t xml:space="preserve"> МБУ СШОР №21</t>
  </si>
  <si>
    <t xml:space="preserve"> ГБУ МО "ЦСП ОВС"</t>
  </si>
  <si>
    <t xml:space="preserve"> ГБУ МО "ЦСП ОВС", ОГБУ "ЦСП" Белгородской области, МБУ СШОР №3 г.Белгорода</t>
  </si>
  <si>
    <t xml:space="preserve"> МБУ "СШОР №4"</t>
  </si>
  <si>
    <t xml:space="preserve"> ГБУ КК  "РЦСП по легкой атлетике", ГБУ КК "ЦОП по легкой атлетике"</t>
  </si>
  <si>
    <t xml:space="preserve"> МАУ "СШ "Авиатор"" г.Казани</t>
  </si>
  <si>
    <t>ВС ГБПОУ "МССУОР №3" Москомспорта, МБУ ДО "ДЮСШ № 4 города Орла"</t>
  </si>
  <si>
    <t xml:space="preserve"> ЦП СПСО ,,Родник"(г. Екатеринбург), КГБ ПОУ "Алтайское училище олимпийского резерва"</t>
  </si>
  <si>
    <t>Профсоюзы ГАУ РО "СШОР "Олимпиец"</t>
  </si>
  <si>
    <t xml:space="preserve"> ГБУ СШОР "Академия легкой атлетики Санкт-Петербурга"</t>
  </si>
  <si>
    <t>Динамо ГБУ МО "ЦСП ОВС", МАУ СШ Белорецкого района</t>
  </si>
  <si>
    <t>Динамо ГБУ СШОР "Академия легкой атлетики Санкт-Петербурга"</t>
  </si>
  <si>
    <t xml:space="preserve"> ГАУ ЦСП МС РТ, МБУ "СШ №1" БМР РТ</t>
  </si>
  <si>
    <t>ВС МАУ "КСШОР", СОГБУ "СШОР им. Ф.Т. Михеенко"</t>
  </si>
  <si>
    <t xml:space="preserve"> ФГБОУ ВО РГУПС</t>
  </si>
  <si>
    <t xml:space="preserve"> ЧУ СК "Луч", ГАУ СО "ЦСП", РГППУ</t>
  </si>
  <si>
    <t>Динамо СПб ГБУ ЦОП "ШВСМ по легкой атлетике", АУ ФКиС  ВО "ЦСП", АУ ФКИС ВО "СШ "Витязь"</t>
  </si>
  <si>
    <t xml:space="preserve"> СПб ГБУ ЦОП "ШВСМ по легкой атлетике", СПб ГБПОУ "УОР №1"</t>
  </si>
  <si>
    <t>ВС ОГБУ "ССШОР по легкой атлетике"</t>
  </si>
  <si>
    <t xml:space="preserve"> ГАУ ТО "ЦСП"</t>
  </si>
  <si>
    <t xml:space="preserve"> МБУ СШОР № 2 по легкой атлетике имени Л.Н.Мосеева г.Челябинск</t>
  </si>
  <si>
    <t xml:space="preserve"> МАУ ДО Пуровская районная СДЮСШОР  "Авангард", МБУ "СШОР №4"</t>
  </si>
  <si>
    <t xml:space="preserve">  АУ ВО "СШ Витязь"</t>
  </si>
  <si>
    <t xml:space="preserve"> ГБУ "МГФСО" Москомспорта, МБУ   КСШОР №1</t>
  </si>
  <si>
    <t xml:space="preserve"> МБУ ДО ДЮСШ №1 г.Томск, ОГАУ ТО СШОР</t>
  </si>
  <si>
    <t xml:space="preserve"> МБУ ДО  "ДЮСШ №1" г.Ростов-на-Дону</t>
  </si>
  <si>
    <t xml:space="preserve"> ГБУ СШ летних видов спорта им.Э.М.Комнацкого</t>
  </si>
  <si>
    <t>Динамо МБУ СШОР №3 г.Белгорода</t>
  </si>
  <si>
    <t>ВС СПб ГБУ ЦОП "ШВСМ по легкой атлетике", СПб ГБПОУ "УОР №1", АУ ФКиС  ВО "ЦСП"</t>
  </si>
  <si>
    <t xml:space="preserve"> ГБУ КК  "РЦСП по легкой атлетике", МБУ СШОР  "Венец"</t>
  </si>
  <si>
    <t xml:space="preserve"> МБУ ДО ДЮСШ №1 г.Томск, ОГАУ ТО СШОР, ТГУ</t>
  </si>
  <si>
    <t xml:space="preserve"> МБУ ДО "ДЮСШ №5"</t>
  </si>
  <si>
    <t>ВС ГБУ МО "ЦСП ОВС", ГБПОУ МО "УОР №1", МБУ  "СШОР" г.Железногорск</t>
  </si>
  <si>
    <t xml:space="preserve"> ОБУ СШОР "Урожай", ОГБУ "ЦСП" Белгородской области, МБУ СШОР №3 г.Белгорода</t>
  </si>
  <si>
    <t>ВС ГБУ РМ "РСТЦ" Старт"</t>
  </si>
  <si>
    <t>ВС МАУ "КСШОР", АУ РБ "ЦСП"</t>
  </si>
  <si>
    <t xml:space="preserve"> ГБУ СШОР №2 Московского района</t>
  </si>
  <si>
    <t xml:space="preserve"> СК им. Н. Гастелло</t>
  </si>
  <si>
    <t xml:space="preserve"> ФГБОУ ВО "СамГТУ"</t>
  </si>
  <si>
    <t xml:space="preserve"> МБУ ДО ДЮСШ г.Нефтекамск</t>
  </si>
  <si>
    <t>Динамо СПб ГБУ ЦОП "ШВСМ по легкой атлетике"</t>
  </si>
  <si>
    <t xml:space="preserve"> МАУ ДО Пуровская районная СДЮСШОР  "Авангард", МБУ "СШОР № 4"</t>
  </si>
  <si>
    <t>ВС ГБУ МО "ЦСП ОВС", ГБУ РО "ЦОП №1"</t>
  </si>
  <si>
    <t xml:space="preserve"> ГАУ СО "ЦСП", МБОУ ДО ДЮСШ "Виктория", УРФУ</t>
  </si>
  <si>
    <t xml:space="preserve"> МБУ СШОР "Фламинго" по легкой атлетике, ФГБОУ ВО "СГУПС"</t>
  </si>
  <si>
    <t xml:space="preserve"> ГБУ КК  "РЦСП по легкой атлетике", МБУ ДО "ДЮСШ №1"</t>
  </si>
  <si>
    <t xml:space="preserve"> КГБ ПОУ "Алтайское училище олимпийского резерва"</t>
  </si>
  <si>
    <t xml:space="preserve"> ГБУ "ЦОП по легкой атлетике" Москомспорта, КАУ "ЦСП"</t>
  </si>
  <si>
    <t xml:space="preserve"> РГБУ "ЦСП КЧР"</t>
  </si>
  <si>
    <t xml:space="preserve"> ГБУ "СШОР "Луч" Москомспорта, ГБУ СК "РЦСП"</t>
  </si>
  <si>
    <t xml:space="preserve"> ГБУ МО "ЦСП ОВС", МБУ ФСО "СШОР "Авангард", ГКУ "ЦСП СК КБР"</t>
  </si>
  <si>
    <t>ВС ГБУ "ЦОП по легкой атлетике" Москомспорта</t>
  </si>
  <si>
    <t>ВС ГБУ "ЦОП по легкой атлетике" Москомспорта, МБУ  КСШОР №1</t>
  </si>
  <si>
    <t xml:space="preserve"> МБУ "СШОР №5"</t>
  </si>
  <si>
    <t>Динамо ГБУ "СШОР "Луч" Москомспорта, МБУ   КСШОР №1</t>
  </si>
  <si>
    <t xml:space="preserve"> ГКУ КБР "СШОР"</t>
  </si>
  <si>
    <t xml:space="preserve"> ГБУ МО "ЦСП ОВС", СОГБУ "СШОР им.Ф.Т.Михеенко"</t>
  </si>
  <si>
    <t>ВС ГБУ МО "ЦСП ОВС", СОГБУ "СШОР им.Ф.Т.Михеенко"</t>
  </si>
  <si>
    <t>ВС ГБУ КК"РЦСП по легкой атлетике", МАУ "КСШОР"</t>
  </si>
  <si>
    <t>Динамо ГБУ СК "СШОР по легкой атлетике"</t>
  </si>
  <si>
    <t xml:space="preserve"> ГКУ ЦСПСО, ГБУ СШ летних видов спорта им.Э.М.Комнацкого</t>
  </si>
  <si>
    <t xml:space="preserve"> ГБУ МО "ЦСП ОВС", ГБУ РО "ЦОП №1"</t>
  </si>
  <si>
    <t>Динамо ГБУ СК "СШОР по легкой атлетике", ГБУ СК "РЦСП", СУОР</t>
  </si>
  <si>
    <t>Динамо ГБУ КК  "РЦСП по легкой атлетике", ГБУ РК "СШОР по легкой атлетике №1"</t>
  </si>
  <si>
    <t>ВС ГБУ "ФСО "Юность Москвы" Москомспорта, СОГБУ «СШОР «Юность России»</t>
  </si>
  <si>
    <t xml:space="preserve"> ГБУ РМ "КСШОР"</t>
  </si>
  <si>
    <t>ВС ГБУ РМ "КСШОР"</t>
  </si>
  <si>
    <t>ВС ГБУ "ФСО "Юность Москвы" Москомспорта,  МБУ СШОР №1 по л/а г.Челябинска</t>
  </si>
  <si>
    <t xml:space="preserve"> ГБУ РО "СШОР №25" г.Белая Калитва</t>
  </si>
  <si>
    <t xml:space="preserve"> ГБУ "ЦОП по легкой атлетике" Москомспорта, МБУ "СШОР №5"</t>
  </si>
  <si>
    <t xml:space="preserve"> ГБУ "ФСО "Юность Москвы" Москомспорта, ГКУ КБР "СШОР"</t>
  </si>
  <si>
    <t>ВС ГБУ КК "РЦСП по легкой атлетике", ГБУ КК "ЦОП по легкой атлетике", МБОУ ДО ДЮСШ "Максимум"</t>
  </si>
  <si>
    <t xml:space="preserve"> ДЮСШ "Юбилейный"</t>
  </si>
  <si>
    <t>Динамо ГБУ СК "СШОР по легкой атлетике", СУОР</t>
  </si>
  <si>
    <t xml:space="preserve"> ОГКУ СШОР "ШВСМ", ОГБУ "ЦСПСКИО", ФГБУ ПОО ГУОР г.Иркутска</t>
  </si>
  <si>
    <t xml:space="preserve"> -</t>
  </si>
  <si>
    <t xml:space="preserve"> ГАУ ВО ЦСП "Олимп"</t>
  </si>
  <si>
    <t xml:space="preserve"> ГБУ МО "ЦСП ОВС", КГАУ "ЦСП - ШВСМ", ДВФУ</t>
  </si>
  <si>
    <t>ВС ГБУ КК  "РЦСП по легкой атлетике", ГБУ КК "ЦОП по легкой атлетике", МБОУ ДО ДЮСШ "Максимум"</t>
  </si>
  <si>
    <t xml:space="preserve"> ГБУ "ЦОП по легкой атлетике" Москомспорта, ГБУ БО СШОР по легкой атлетике им. В.Д. Самотесова</t>
  </si>
  <si>
    <t xml:space="preserve"> ГБУ "ЦОП по легкой атлетике" Москомспорта, ГАУ "ЦСП ОО"</t>
  </si>
  <si>
    <t xml:space="preserve"> ГБУ КК  "РЦСП по легкой атлетике", ГБУ "ЦОП по легкой атлетике" Москомспорта</t>
  </si>
  <si>
    <t xml:space="preserve"> МБУ СШ №1 г.Шахты</t>
  </si>
  <si>
    <t xml:space="preserve"> ГБУ "МГФСО" Москомспорта, ГБУ СК "СШОР по легкой атлетике"</t>
  </si>
  <si>
    <t>ВС ГБОУ МССУОР № 1, ГУ ЯО "СШОР по лёгкой атлетике и адаптивному спорту"</t>
  </si>
  <si>
    <t>ВС ГБУ МО "ЦСП ОВС", ГУ ЯО РЦСП, ГУ ЯО "СШОР по лёгкой атлетике и адаптивному спорту"</t>
  </si>
  <si>
    <t xml:space="preserve"> ГУ ЯО "СШОР по лёгкой атлетике и адаптивному спорту", ГУ ЯО РЦСП</t>
  </si>
  <si>
    <t>ВС ГБУ "ЦОП по легкой атлетике" Москомспорта, ГБУ БО СШОР "Русь"</t>
  </si>
  <si>
    <t xml:space="preserve"> ГБУ КК "ЦОП по легкой атлетике", МБУ г.о. Самара "СШОР № 6"</t>
  </si>
  <si>
    <t>ВС ГБУ "ФСО "Юность Москвы" Москомспорта, МАУ СШОР "Темп" г.Перми</t>
  </si>
  <si>
    <t>ВС ГБУ "ФСО "Юность Москвы" Москомспорта, ГБУ ВО "СШОР по легкой атлетике"</t>
  </si>
  <si>
    <t>ВС ГБУ МО "ЦСП ОВС", НМБУ "СШОР" г.о. Новокуйбышевск</t>
  </si>
  <si>
    <t xml:space="preserve"> МБУДО СДЮСШОР № 3 "Легкая атлетика"</t>
  </si>
  <si>
    <t>ВС ГБУ "ЦОП по легкой атлетике" Москомспорта, ГБУ МО "ЦСП ОВС"</t>
  </si>
  <si>
    <t xml:space="preserve"> СУОР, ГБУ СК "РЦСП"</t>
  </si>
  <si>
    <t xml:space="preserve"> ГБУ "СШОР "Луч" Москомспорта, ГБУ РО "ЦОП №1"</t>
  </si>
  <si>
    <t>ВС ГБУ КК "ЦОП по легкой атлетике", ГБУ КК  "РЦСП по легкой атлетике"</t>
  </si>
  <si>
    <t>Динамо ГБУ КК "ЦОП по легкой атлетике", ГБУ КК  "РЦСП по легкой атлетике"</t>
  </si>
  <si>
    <t xml:space="preserve"> АУ ФКиС  ВО "ЦСП", ФГБОУ ВО "ВоГУ"</t>
  </si>
  <si>
    <t xml:space="preserve"> Главное Управление МЧС России по Вологодской области, АУ ФКиС  ВО "ЦСП"</t>
  </si>
  <si>
    <t>Профсоюзы  АУ ВО "СШ Витязь"</t>
  </si>
  <si>
    <t xml:space="preserve"> ОГКУ СШОР "ШВСМ", ФГБУ ПОО ГУОР г.Иркутска, МБОУ ДО г.Иркутска "ДЮСШ №3"</t>
  </si>
  <si>
    <t xml:space="preserve"> МБУ "СШОР "Ангара", ОГКУ СШОР "ШВСМ"</t>
  </si>
  <si>
    <t xml:space="preserve"> ОБУ СШОР "Урожай", МБУ ДО "ДЮСШ "Виктория"</t>
  </si>
  <si>
    <t>Динамо ГБУ ЛО ЦСП, ГБУ БО СШОР по легкой атлетике им. В.Д. Самотесова</t>
  </si>
  <si>
    <t>Динамо ГБУ "ФСО "Юность Москвы" Москомспорта, МБУ "СШОР №5"</t>
  </si>
  <si>
    <t xml:space="preserve"> МБУ ДО ДЮСШ №1 г.Томск, ТГУ</t>
  </si>
  <si>
    <t xml:space="preserve"> МБУ  "СШОР № 4"</t>
  </si>
  <si>
    <t xml:space="preserve"> МБУ ДО «ДЮСШ №1»</t>
  </si>
  <si>
    <t>Жижикин А.Н., Воротыляк А.Н.</t>
  </si>
  <si>
    <t>285</t>
  </si>
  <si>
    <t>288</t>
  </si>
  <si>
    <t>289</t>
  </si>
  <si>
    <t>290</t>
  </si>
  <si>
    <t>291</t>
  </si>
  <si>
    <t>292</t>
  </si>
  <si>
    <t>221</t>
  </si>
  <si>
    <t>223</t>
  </si>
  <si>
    <t>224</t>
  </si>
  <si>
    <t>83</t>
  </si>
  <si>
    <t>344</t>
  </si>
  <si>
    <t>347</t>
  </si>
  <si>
    <t>349</t>
  </si>
  <si>
    <t>361</t>
  </si>
  <si>
    <t>26</t>
  </si>
  <si>
    <t>342</t>
  </si>
  <si>
    <t>343</t>
  </si>
  <si>
    <t>334</t>
  </si>
  <si>
    <t>338</t>
  </si>
  <si>
    <t>339</t>
  </si>
  <si>
    <t>336</t>
  </si>
  <si>
    <t>340</t>
  </si>
  <si>
    <t>363</t>
  </si>
  <si>
    <t>23</t>
  </si>
  <si>
    <t>25</t>
  </si>
  <si>
    <t>27</t>
  </si>
  <si>
    <t>32</t>
  </si>
  <si>
    <t>34</t>
  </si>
  <si>
    <t>38</t>
  </si>
  <si>
    <t>41</t>
  </si>
  <si>
    <t>43</t>
  </si>
  <si>
    <t>44</t>
  </si>
  <si>
    <t>88</t>
  </si>
  <si>
    <t>90</t>
  </si>
  <si>
    <t>93</t>
  </si>
  <si>
    <t>94</t>
  </si>
  <si>
    <t>95</t>
  </si>
  <si>
    <t>100</t>
  </si>
  <si>
    <t>101</t>
  </si>
  <si>
    <t>102</t>
  </si>
  <si>
    <t>104</t>
  </si>
  <si>
    <t>110</t>
  </si>
  <si>
    <t>111</t>
  </si>
  <si>
    <t>112</t>
  </si>
  <si>
    <t>115</t>
  </si>
  <si>
    <t>117</t>
  </si>
  <si>
    <t>118</t>
  </si>
  <si>
    <t>121</t>
  </si>
  <si>
    <t>76</t>
  </si>
  <si>
    <t>122</t>
  </si>
  <si>
    <t>123</t>
  </si>
  <si>
    <t>368</t>
  </si>
  <si>
    <t>371</t>
  </si>
  <si>
    <t>372</t>
  </si>
  <si>
    <t>365</t>
  </si>
  <si>
    <t>364</t>
  </si>
  <si>
    <t>373</t>
  </si>
  <si>
    <t>375</t>
  </si>
  <si>
    <t>209</t>
  </si>
  <si>
    <t>332</t>
  </si>
  <si>
    <t>303</t>
  </si>
  <si>
    <t>304</t>
  </si>
  <si>
    <t>305</t>
  </si>
  <si>
    <t>306</t>
  </si>
  <si>
    <t>308</t>
  </si>
  <si>
    <t>309</t>
  </si>
  <si>
    <t>311</t>
  </si>
  <si>
    <t>78</t>
  </si>
  <si>
    <t>395</t>
  </si>
  <si>
    <t>396</t>
  </si>
  <si>
    <t>397</t>
  </si>
  <si>
    <t>398</t>
  </si>
  <si>
    <t>399</t>
  </si>
  <si>
    <t>379</t>
  </si>
  <si>
    <t>384</t>
  </si>
  <si>
    <t>409</t>
  </si>
  <si>
    <t>412</t>
  </si>
  <si>
    <t>411</t>
  </si>
  <si>
    <t>415</t>
  </si>
  <si>
    <t>416</t>
  </si>
  <si>
    <t>417</t>
  </si>
  <si>
    <t>420</t>
  </si>
  <si>
    <t>422</t>
  </si>
  <si>
    <t>423</t>
  </si>
  <si>
    <t>198</t>
  </si>
  <si>
    <t>203</t>
  </si>
  <si>
    <t>204</t>
  </si>
  <si>
    <t>293</t>
  </si>
  <si>
    <t>294</t>
  </si>
  <si>
    <t>296</t>
  </si>
  <si>
    <t>297</t>
  </si>
  <si>
    <t>193</t>
  </si>
  <si>
    <t>196</t>
  </si>
  <si>
    <t>194</t>
  </si>
  <si>
    <t>431</t>
  </si>
  <si>
    <t>433</t>
  </si>
  <si>
    <t>434</t>
  </si>
  <si>
    <t>435</t>
  </si>
  <si>
    <t>126</t>
  </si>
  <si>
    <t>136</t>
  </si>
  <si>
    <t>139</t>
  </si>
  <si>
    <t>153</t>
  </si>
  <si>
    <t>154</t>
  </si>
  <si>
    <t>156</t>
  </si>
  <si>
    <t>158</t>
  </si>
  <si>
    <t>161</t>
  </si>
  <si>
    <t>163</t>
  </si>
  <si>
    <t>164</t>
  </si>
  <si>
    <t>166</t>
  </si>
  <si>
    <t>168</t>
  </si>
  <si>
    <t>172</t>
  </si>
  <si>
    <t>173</t>
  </si>
  <si>
    <t>175</t>
  </si>
  <si>
    <t>177</t>
  </si>
  <si>
    <t>178</t>
  </si>
  <si>
    <t>179</t>
  </si>
  <si>
    <t>181</t>
  </si>
  <si>
    <t>182</t>
  </si>
  <si>
    <t>183</t>
  </si>
  <si>
    <t>185</t>
  </si>
  <si>
    <t>186</t>
  </si>
  <si>
    <t>189</t>
  </si>
  <si>
    <t>191</t>
  </si>
  <si>
    <t>212</t>
  </si>
  <si>
    <t>213</t>
  </si>
  <si>
    <t>214</t>
  </si>
  <si>
    <t>215</t>
  </si>
  <si>
    <t>217</t>
  </si>
  <si>
    <t>218</t>
  </si>
  <si>
    <t>219</t>
  </si>
  <si>
    <t>71</t>
  </si>
  <si>
    <t>73</t>
  </si>
  <si>
    <t>77</t>
  </si>
  <si>
    <t>79</t>
  </si>
  <si>
    <t>80</t>
  </si>
  <si>
    <t>81</t>
  </si>
  <si>
    <t>313</t>
  </si>
  <si>
    <t>316</t>
  </si>
  <si>
    <t>237</t>
  </si>
  <si>
    <t>238</t>
  </si>
  <si>
    <t>240</t>
  </si>
  <si>
    <t>243</t>
  </si>
  <si>
    <t>246</t>
  </si>
  <si>
    <t>252</t>
  </si>
  <si>
    <t>254</t>
  </si>
  <si>
    <t>255</t>
  </si>
  <si>
    <t>256</t>
  </si>
  <si>
    <t>263</t>
  </si>
  <si>
    <t>264</t>
  </si>
  <si>
    <t>265</t>
  </si>
  <si>
    <t>268</t>
  </si>
  <si>
    <t>269</t>
  </si>
  <si>
    <t>271</t>
  </si>
  <si>
    <t>272</t>
  </si>
  <si>
    <t>275</t>
  </si>
  <si>
    <t>281</t>
  </si>
  <si>
    <t>228</t>
  </si>
  <si>
    <t>235</t>
  </si>
  <si>
    <t>236</t>
  </si>
  <si>
    <t>354</t>
  </si>
  <si>
    <t>388</t>
  </si>
  <si>
    <t>389</t>
  </si>
  <si>
    <t>390</t>
  </si>
  <si>
    <t>391</t>
  </si>
  <si>
    <t>392</t>
  </si>
  <si>
    <t>393</t>
  </si>
  <si>
    <t>394</t>
  </si>
  <si>
    <t>426</t>
  </si>
  <si>
    <t>427</t>
  </si>
  <si>
    <t>л</t>
  </si>
  <si>
    <t>16:30</t>
  </si>
  <si>
    <t>359</t>
  </si>
  <si>
    <t>17:45</t>
  </si>
  <si>
    <t>351</t>
  </si>
  <si>
    <t>Лобойко Н., ССВК, Ставрополь</t>
  </si>
  <si>
    <t xml:space="preserve">Орлянская С., СС1К, Краснодар </t>
  </si>
  <si>
    <t>360</t>
  </si>
  <si>
    <t>284</t>
  </si>
  <si>
    <t>Зайцев А.И.</t>
  </si>
  <si>
    <t xml:space="preserve">Артамонов А.О., Синицын А.В. </t>
  </si>
  <si>
    <t>Малышев В.В.</t>
  </si>
  <si>
    <r>
      <t>Иванов Н.А.,</t>
    </r>
    <r>
      <rPr>
        <sz val="11"/>
        <rFont val="Calibri"/>
        <family val="2"/>
        <charset val="204"/>
      </rPr>
      <t xml:space="preserve"> Черкашин Н.Н.</t>
    </r>
  </si>
  <si>
    <r>
      <t xml:space="preserve">Иванов Н.А., </t>
    </r>
    <r>
      <rPr>
        <sz val="11"/>
        <rFont val="Calibri"/>
        <family val="2"/>
        <charset val="204"/>
      </rPr>
      <t xml:space="preserve"> Черкашин Н.Н.</t>
    </r>
  </si>
  <si>
    <t xml:space="preserve">Азизьян А.А., Вяльцева В.Г.  </t>
  </si>
  <si>
    <t>Михеев М.Г.</t>
  </si>
  <si>
    <t>Цыплаков А.В., Лупатов Р.М.</t>
  </si>
  <si>
    <r>
      <rPr>
        <sz val="11"/>
        <rFont val="Calibri"/>
        <family val="2"/>
        <charset val="204"/>
      </rPr>
      <t>Турский А.А.,</t>
    </r>
    <r>
      <rPr>
        <sz val="11"/>
        <rFont val="Calibri"/>
        <family val="2"/>
        <charset val="204"/>
      </rPr>
      <t xml:space="preserve"> Смирнов В.Ф.</t>
    </r>
  </si>
  <si>
    <t>Прошин Е.К</t>
  </si>
  <si>
    <t>Шаева Т.И.</t>
  </si>
  <si>
    <t>Куканов Ю.С.</t>
  </si>
  <si>
    <t>Кузин В.В., Косинов А.Н.</t>
  </si>
  <si>
    <r>
      <t>Миллер В.И.,</t>
    </r>
    <r>
      <rPr>
        <sz val="11"/>
        <rFont val="Calibri"/>
        <family val="2"/>
        <charset val="204"/>
      </rPr>
      <t xml:space="preserve"> Пшеничнов В.Н.</t>
    </r>
  </si>
  <si>
    <t>Климов А.Г.</t>
  </si>
  <si>
    <t>Ганеев Л.Р., Крохмалёв А.В.</t>
  </si>
  <si>
    <t>Иванов В.М.</t>
  </si>
  <si>
    <t xml:space="preserve"> </t>
  </si>
  <si>
    <t>Сафонов В.Г.</t>
  </si>
  <si>
    <r>
      <t>Свистун В.В.,</t>
    </r>
    <r>
      <rPr>
        <sz val="11"/>
        <rFont val="Calibri"/>
        <family val="2"/>
        <charset val="204"/>
      </rPr>
      <t xml:space="preserve"> Шалонников А.П.</t>
    </r>
  </si>
  <si>
    <r>
      <t xml:space="preserve">Свистун В.В., </t>
    </r>
    <r>
      <rPr>
        <sz val="11"/>
        <rFont val="Calibri"/>
        <family val="2"/>
        <charset val="204"/>
      </rPr>
      <t xml:space="preserve"> Шалонников А.П.</t>
    </r>
  </si>
  <si>
    <t>Сивченко А.В., Краус А.А.</t>
  </si>
  <si>
    <t>Гусаренко В.С., Сураев А.П., Табабилов Р.Б.</t>
  </si>
  <si>
    <t>Климов А.Г., Смелов Н.А.</t>
  </si>
  <si>
    <t>Жубряков Г.Н.</t>
  </si>
  <si>
    <t>Морозов В.И.</t>
  </si>
  <si>
    <t>Грудинин А.В.</t>
  </si>
  <si>
    <t>Тухбатуллин Ф.Ф.</t>
  </si>
  <si>
    <t>Арефьев В.С.</t>
  </si>
  <si>
    <t>Толоконников И.Н.</t>
  </si>
  <si>
    <t>t° +26 вл. 61%</t>
  </si>
  <si>
    <t>18:20</t>
  </si>
  <si>
    <t>17:15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</si>
</sst>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yy/mm/dd;@"/>
  </numFmts>
  <fonts count="22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8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0" fillId="0" borderId="0" xfId="0" applyNumberFormat="1" applyFont="1" applyBorder="1" applyAlignment="1">
      <alignment wrapText="1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wrapText="1"/>
    </xf>
    <xf numFmtId="49" fontId="12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7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8" fillId="0" borderId="3" xfId="0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left"/>
    </xf>
    <xf numFmtId="49" fontId="10" fillId="0" borderId="0" xfId="0" applyNumberFormat="1" applyFont="1" applyBorder="1" applyAlignment="1">
      <alignment horizontal="center"/>
    </xf>
    <xf numFmtId="49" fontId="13" fillId="0" borderId="0" xfId="0" applyNumberFormat="1" applyFont="1" applyBorder="1" applyAlignment="1">
      <alignment horizontal="left"/>
    </xf>
    <xf numFmtId="49" fontId="10" fillId="0" borderId="0" xfId="0" applyNumberFormat="1" applyFont="1" applyFill="1" applyBorder="1" applyAlignment="1">
      <alignment horizontal="left"/>
    </xf>
    <xf numFmtId="49" fontId="9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Border="1" applyAlignment="1">
      <alignment horizontal="left" vertical="top"/>
    </xf>
    <xf numFmtId="14" fontId="4" fillId="0" borderId="3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left" vertical="top" wrapText="1"/>
    </xf>
    <xf numFmtId="49" fontId="15" fillId="0" borderId="3" xfId="0" applyNumberFormat="1" applyFont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  <xf numFmtId="49" fontId="16" fillId="0" borderId="0" xfId="0" applyNumberFormat="1" applyFont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10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3" xfId="0" applyNumberFormat="1" applyFont="1" applyFill="1" applyBorder="1" applyAlignment="1">
      <alignment horizontal="left" vertical="top"/>
    </xf>
    <xf numFmtId="14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Alignment="1">
      <alignment horizontal="left" vertical="center"/>
    </xf>
    <xf numFmtId="49" fontId="0" fillId="0" borderId="2" xfId="0" applyNumberFormat="1" applyFill="1" applyBorder="1" applyAlignment="1">
      <alignment horizont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wrapText="1"/>
    </xf>
    <xf numFmtId="49" fontId="17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 applyBorder="1" applyAlignment="1">
      <alignment vertical="center"/>
    </xf>
    <xf numFmtId="0" fontId="9" fillId="0" borderId="0" xfId="0" applyFont="1"/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9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vertical="top" wrapText="1"/>
    </xf>
    <xf numFmtId="49" fontId="4" fillId="2" borderId="5" xfId="0" applyNumberFormat="1" applyFont="1" applyFill="1" applyBorder="1" applyAlignment="1">
      <alignment vertical="top" wrapText="1"/>
    </xf>
    <xf numFmtId="49" fontId="7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6" xfId="0" applyNumberFormat="1" applyFont="1" applyFill="1" applyBorder="1" applyAlignment="1">
      <alignment vertical="top" wrapText="1"/>
    </xf>
    <xf numFmtId="0" fontId="4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vertical="top" wrapText="1"/>
    </xf>
    <xf numFmtId="0" fontId="9" fillId="0" borderId="0" xfId="0" applyNumberFormat="1" applyFont="1" applyBorder="1" applyAlignment="1">
      <alignment horizontal="left"/>
    </xf>
    <xf numFmtId="0" fontId="18" fillId="0" borderId="11" xfId="0" applyFont="1" applyFill="1" applyBorder="1" applyAlignment="1">
      <alignment horizontal="left" vertical="top"/>
    </xf>
    <xf numFmtId="0" fontId="18" fillId="0" borderId="11" xfId="0" applyFont="1" applyFill="1" applyBorder="1" applyAlignment="1">
      <alignment horizontal="left" vertical="top" wrapText="1"/>
    </xf>
    <xf numFmtId="0" fontId="19" fillId="0" borderId="11" xfId="0" applyFont="1" applyFill="1" applyBorder="1" applyAlignment="1">
      <alignment horizontal="left" vertical="top"/>
    </xf>
    <xf numFmtId="49" fontId="0" fillId="0" borderId="0" xfId="0" applyNumberFormat="1" applyFill="1"/>
    <xf numFmtId="165" fontId="0" fillId="0" borderId="0" xfId="0" applyNumberFormat="1" applyFill="1"/>
    <xf numFmtId="0" fontId="21" fillId="0" borderId="11" xfId="0" applyFont="1" applyFill="1" applyBorder="1" applyAlignment="1">
      <alignment horizontal="left" vertical="top"/>
    </xf>
    <xf numFmtId="49" fontId="0" fillId="0" borderId="2" xfId="0" applyNumberFormat="1" applyFill="1" applyBorder="1" applyAlignment="1">
      <alignment horizontal="left"/>
    </xf>
    <xf numFmtId="49" fontId="0" fillId="0" borderId="2" xfId="0" applyNumberFormat="1" applyFill="1" applyBorder="1" applyAlignment="1">
      <alignment horizontal="center" vertical="top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9" fillId="0" borderId="0" xfId="0" applyNumberFormat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textRotation="90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B14" sqref="B14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112</v>
      </c>
    </row>
    <row r="2" spans="1:13" x14ac:dyDescent="0.2">
      <c r="A2" t="s">
        <v>113</v>
      </c>
    </row>
    <row r="3" spans="1:13" x14ac:dyDescent="0.2">
      <c r="A3" t="s">
        <v>114</v>
      </c>
    </row>
    <row r="4" spans="1:13" x14ac:dyDescent="0.2">
      <c r="A4" t="s">
        <v>88</v>
      </c>
    </row>
    <row r="5" spans="1:13" x14ac:dyDescent="0.2">
      <c r="A5" t="s">
        <v>103</v>
      </c>
    </row>
    <row r="6" spans="1:13" x14ac:dyDescent="0.2">
      <c r="A6" s="7" t="s">
        <v>1205</v>
      </c>
    </row>
    <row r="7" spans="1:13" x14ac:dyDescent="0.2">
      <c r="A7" t="s">
        <v>111</v>
      </c>
    </row>
    <row r="9" spans="1:13" x14ac:dyDescent="0.2">
      <c r="A9" s="88" t="s">
        <v>87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</row>
    <row r="10" spans="1:13" s="6" customFormat="1" x14ac:dyDescent="0.2">
      <c r="A10" s="88" t="s">
        <v>86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</row>
    <row r="11" spans="1:13" s="6" customFormat="1" x14ac:dyDescent="0.2">
      <c r="A11" s="88" t="s">
        <v>85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</row>
    <row r="12" spans="1:13" x14ac:dyDescent="0.2">
      <c r="A12" s="87" t="s">
        <v>110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spans="1:13" ht="12.75" customHeight="1" x14ac:dyDescent="0.2">
      <c r="A13" s="87" t="s">
        <v>62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21" spans="1:3" x14ac:dyDescent="0.2">
      <c r="A21" t="s">
        <v>60</v>
      </c>
      <c r="C21" t="s">
        <v>61</v>
      </c>
    </row>
    <row r="22" spans="1:3" x14ac:dyDescent="0.2">
      <c r="A22" s="8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476"/>
  <sheetViews>
    <sheetView zoomScale="130" zoomScaleNormal="130" workbookViewId="0">
      <selection activeCell="B14" sqref="B14"/>
    </sheetView>
  </sheetViews>
  <sheetFormatPr defaultColWidth="9.140625" defaultRowHeight="12.75" x14ac:dyDescent="0.2"/>
  <cols>
    <col min="1" max="1" width="7.5703125" style="2" customWidth="1"/>
    <col min="2" max="2" width="6.42578125" style="2" hidden="1" customWidth="1"/>
    <col min="3" max="3" width="27.7109375" style="5" customWidth="1"/>
    <col min="4" max="4" width="10.85546875" style="2" bestFit="1" customWidth="1"/>
    <col min="5" max="5" width="57.28515625" style="5" customWidth="1"/>
    <col min="6" max="6" width="26.85546875" style="2" bestFit="1" customWidth="1"/>
    <col min="7" max="7" width="10.5703125" style="2" hidden="1" customWidth="1"/>
    <col min="8" max="8" width="7.28515625" style="2" customWidth="1"/>
    <col min="9" max="9" width="6.140625" style="2" bestFit="1" customWidth="1"/>
    <col min="10" max="10" width="56.140625" style="5" bestFit="1" customWidth="1"/>
    <col min="11" max="11" width="117" style="5" bestFit="1" customWidth="1"/>
    <col min="12" max="16384" width="9.140625" style="4"/>
  </cols>
  <sheetData>
    <row r="1" spans="1:11" ht="13.5" thickBot="1" x14ac:dyDescent="0.25">
      <c r="A1" s="3"/>
      <c r="B1" s="1" t="s">
        <v>9</v>
      </c>
      <c r="C1" s="3" t="s">
        <v>10</v>
      </c>
      <c r="D1" s="1" t="s">
        <v>11</v>
      </c>
      <c r="E1" s="3" t="s">
        <v>12</v>
      </c>
      <c r="F1" s="1" t="s">
        <v>8</v>
      </c>
      <c r="G1" s="1" t="s">
        <v>55</v>
      </c>
      <c r="H1" s="1" t="s">
        <v>30</v>
      </c>
      <c r="I1" s="1" t="s">
        <v>13</v>
      </c>
      <c r="J1" s="1" t="s">
        <v>14</v>
      </c>
      <c r="K1" s="1" t="s">
        <v>57</v>
      </c>
    </row>
    <row r="2" spans="1:11" s="82" customFormat="1" ht="15" x14ac:dyDescent="0.2">
      <c r="A2" s="60" t="s">
        <v>1056</v>
      </c>
      <c r="B2" s="60"/>
      <c r="C2" s="79" t="s">
        <v>260</v>
      </c>
      <c r="D2" s="79" t="s">
        <v>482</v>
      </c>
      <c r="E2" s="80" t="s">
        <v>637</v>
      </c>
      <c r="F2" s="79" t="s">
        <v>575</v>
      </c>
      <c r="G2" s="60"/>
      <c r="H2" s="79" t="s">
        <v>76</v>
      </c>
      <c r="I2" s="79" t="s">
        <v>668</v>
      </c>
      <c r="J2" s="79" t="s">
        <v>770</v>
      </c>
      <c r="K2" s="79" t="s">
        <v>933</v>
      </c>
    </row>
    <row r="3" spans="1:11" s="82" customFormat="1" ht="15" x14ac:dyDescent="0.2">
      <c r="A3" s="60" t="s">
        <v>1170</v>
      </c>
      <c r="B3" s="60"/>
      <c r="C3" s="79" t="s">
        <v>180</v>
      </c>
      <c r="D3" s="79" t="s">
        <v>402</v>
      </c>
      <c r="E3" s="80" t="s">
        <v>614</v>
      </c>
      <c r="F3" s="79" t="s">
        <v>89</v>
      </c>
      <c r="G3" s="60"/>
      <c r="H3" s="79" t="s">
        <v>76</v>
      </c>
      <c r="I3" s="79" t="s">
        <v>668</v>
      </c>
      <c r="J3" s="79" t="s">
        <v>710</v>
      </c>
      <c r="K3" s="79" t="s">
        <v>885</v>
      </c>
    </row>
    <row r="4" spans="1:11" s="82" customFormat="1" ht="15" x14ac:dyDescent="0.2">
      <c r="A4" s="60" t="s">
        <v>1170</v>
      </c>
      <c r="B4" s="60"/>
      <c r="C4" s="79" t="s">
        <v>180</v>
      </c>
      <c r="D4" s="79" t="s">
        <v>402</v>
      </c>
      <c r="E4" s="80" t="s">
        <v>614</v>
      </c>
      <c r="F4" s="79" t="s">
        <v>90</v>
      </c>
      <c r="G4" s="60"/>
      <c r="H4" s="79" t="s">
        <v>76</v>
      </c>
      <c r="I4" s="79" t="s">
        <v>668</v>
      </c>
      <c r="J4" s="79" t="s">
        <v>710</v>
      </c>
      <c r="K4" s="79" t="s">
        <v>885</v>
      </c>
    </row>
    <row r="5" spans="1:11" s="82" customFormat="1" ht="15" x14ac:dyDescent="0.2">
      <c r="A5" s="60" t="s">
        <v>1174</v>
      </c>
      <c r="B5" s="60"/>
      <c r="C5" s="79" t="s">
        <v>221</v>
      </c>
      <c r="D5" s="79" t="s">
        <v>443</v>
      </c>
      <c r="E5" s="80" t="s">
        <v>631</v>
      </c>
      <c r="F5" s="79" t="s">
        <v>115</v>
      </c>
      <c r="G5" s="60"/>
      <c r="H5" s="79" t="s">
        <v>76</v>
      </c>
      <c r="I5" s="79" t="s">
        <v>668</v>
      </c>
      <c r="J5" s="79" t="s">
        <v>741</v>
      </c>
      <c r="K5" s="79" t="s">
        <v>914</v>
      </c>
    </row>
    <row r="6" spans="1:11" s="82" customFormat="1" ht="15" x14ac:dyDescent="0.2">
      <c r="A6" s="60" t="s">
        <v>1065</v>
      </c>
      <c r="B6" s="60"/>
      <c r="C6" s="79" t="s">
        <v>186</v>
      </c>
      <c r="D6" s="79" t="s">
        <v>408</v>
      </c>
      <c r="E6" s="80" t="s">
        <v>618</v>
      </c>
      <c r="F6" s="79" t="s">
        <v>93</v>
      </c>
      <c r="G6" s="60"/>
      <c r="H6" s="79" t="s">
        <v>76</v>
      </c>
      <c r="I6" s="79" t="s">
        <v>668</v>
      </c>
      <c r="J6" s="79" t="s">
        <v>714</v>
      </c>
      <c r="K6" s="79" t="s">
        <v>890</v>
      </c>
    </row>
    <row r="7" spans="1:11" s="82" customFormat="1" ht="15" x14ac:dyDescent="0.2">
      <c r="A7" s="60" t="s">
        <v>1065</v>
      </c>
      <c r="B7" s="60"/>
      <c r="C7" s="79" t="s">
        <v>186</v>
      </c>
      <c r="D7" s="79" t="s">
        <v>408</v>
      </c>
      <c r="E7" s="80" t="s">
        <v>618</v>
      </c>
      <c r="F7" s="79" t="s">
        <v>578</v>
      </c>
      <c r="G7" s="60"/>
      <c r="H7" s="79" t="s">
        <v>76</v>
      </c>
      <c r="I7" s="79" t="s">
        <v>668</v>
      </c>
      <c r="J7" s="79" t="s">
        <v>714</v>
      </c>
      <c r="K7" s="79" t="s">
        <v>890</v>
      </c>
    </row>
    <row r="8" spans="1:11" s="82" customFormat="1" ht="15" x14ac:dyDescent="0.2">
      <c r="A8" s="60" t="s">
        <v>1068</v>
      </c>
      <c r="B8" s="60"/>
      <c r="C8" s="79" t="s">
        <v>350</v>
      </c>
      <c r="D8" s="79" t="s">
        <v>569</v>
      </c>
      <c r="E8" s="80" t="s">
        <v>618</v>
      </c>
      <c r="F8" s="79" t="s">
        <v>578</v>
      </c>
      <c r="G8" s="60"/>
      <c r="H8" s="79" t="s">
        <v>18</v>
      </c>
      <c r="I8" s="79" t="s">
        <v>668</v>
      </c>
      <c r="J8" s="79" t="s">
        <v>838</v>
      </c>
      <c r="K8" s="79" t="s">
        <v>994</v>
      </c>
    </row>
    <row r="9" spans="1:11" s="82" customFormat="1" ht="15" x14ac:dyDescent="0.2">
      <c r="A9" s="60" t="s">
        <v>1069</v>
      </c>
      <c r="B9" s="60"/>
      <c r="C9" s="79" t="s">
        <v>272</v>
      </c>
      <c r="D9" s="79" t="s">
        <v>475</v>
      </c>
      <c r="E9" s="80" t="s">
        <v>618</v>
      </c>
      <c r="F9" s="79" t="s">
        <v>97</v>
      </c>
      <c r="G9" s="60"/>
      <c r="H9" s="79" t="s">
        <v>76</v>
      </c>
      <c r="I9" s="79" t="s">
        <v>668</v>
      </c>
      <c r="J9" s="79" t="s">
        <v>781</v>
      </c>
      <c r="K9" s="79" t="s">
        <v>890</v>
      </c>
    </row>
    <row r="10" spans="1:11" s="82" customFormat="1" ht="15" x14ac:dyDescent="0.2">
      <c r="A10" s="60" t="s">
        <v>1070</v>
      </c>
      <c r="B10" s="60"/>
      <c r="C10" s="79" t="s">
        <v>164</v>
      </c>
      <c r="D10" s="79" t="s">
        <v>386</v>
      </c>
      <c r="E10" s="80" t="s">
        <v>588</v>
      </c>
      <c r="F10" s="79" t="s">
        <v>89</v>
      </c>
      <c r="G10" s="60"/>
      <c r="H10" s="79" t="s">
        <v>579</v>
      </c>
      <c r="I10" s="79" t="s">
        <v>668</v>
      </c>
      <c r="J10" s="79" t="s">
        <v>676</v>
      </c>
      <c r="K10" s="79" t="s">
        <v>871</v>
      </c>
    </row>
    <row r="11" spans="1:11" s="82" customFormat="1" ht="15" x14ac:dyDescent="0.2">
      <c r="A11" s="60" t="s">
        <v>1071</v>
      </c>
      <c r="B11" s="60"/>
      <c r="C11" s="79" t="s">
        <v>137</v>
      </c>
      <c r="D11" s="79" t="s">
        <v>359</v>
      </c>
      <c r="E11" s="80" t="s">
        <v>588</v>
      </c>
      <c r="F11" s="79" t="s">
        <v>572</v>
      </c>
      <c r="G11" s="60"/>
      <c r="H11" s="79" t="s">
        <v>579</v>
      </c>
      <c r="I11" s="79" t="s">
        <v>668</v>
      </c>
      <c r="J11" s="79" t="s">
        <v>676</v>
      </c>
      <c r="K11" s="79" t="s">
        <v>847</v>
      </c>
    </row>
    <row r="12" spans="1:11" s="82" customFormat="1" ht="15" x14ac:dyDescent="0.2">
      <c r="A12" s="60" t="s">
        <v>23</v>
      </c>
      <c r="B12" s="60"/>
      <c r="C12" s="79" t="s">
        <v>305</v>
      </c>
      <c r="D12" s="79" t="s">
        <v>524</v>
      </c>
      <c r="E12" s="80" t="s">
        <v>651</v>
      </c>
      <c r="F12" s="79" t="s">
        <v>95</v>
      </c>
      <c r="G12" s="60"/>
      <c r="H12" s="79" t="s">
        <v>579</v>
      </c>
      <c r="I12" s="79" t="s">
        <v>668</v>
      </c>
      <c r="J12" s="79" t="s">
        <v>803</v>
      </c>
      <c r="K12" s="79" t="s">
        <v>963</v>
      </c>
    </row>
    <row r="13" spans="1:11" s="82" customFormat="1" ht="15" x14ac:dyDescent="0.2">
      <c r="A13" s="60" t="s">
        <v>1140</v>
      </c>
      <c r="B13" s="60"/>
      <c r="C13" s="79" t="s">
        <v>340</v>
      </c>
      <c r="D13" s="79" t="s">
        <v>559</v>
      </c>
      <c r="E13" s="80" t="s">
        <v>629</v>
      </c>
      <c r="F13" s="79" t="s">
        <v>577</v>
      </c>
      <c r="G13" s="60"/>
      <c r="H13" s="79" t="s">
        <v>579</v>
      </c>
      <c r="I13" s="79" t="s">
        <v>668</v>
      </c>
      <c r="J13" s="79" t="s">
        <v>829</v>
      </c>
      <c r="K13" s="79" t="s">
        <v>987</v>
      </c>
    </row>
    <row r="14" spans="1:11" s="82" customFormat="1" ht="15" x14ac:dyDescent="0.2">
      <c r="A14" s="60" t="s">
        <v>64</v>
      </c>
      <c r="B14" s="60"/>
      <c r="C14" s="79" t="s">
        <v>215</v>
      </c>
      <c r="D14" s="79" t="s">
        <v>437</v>
      </c>
      <c r="E14" s="80" t="s">
        <v>629</v>
      </c>
      <c r="F14" s="79" t="s">
        <v>90</v>
      </c>
      <c r="G14" s="60"/>
      <c r="H14" s="79" t="s">
        <v>579</v>
      </c>
      <c r="I14" s="79" t="s">
        <v>668</v>
      </c>
      <c r="J14" s="79" t="s">
        <v>737</v>
      </c>
      <c r="K14" s="79" t="s">
        <v>909</v>
      </c>
    </row>
    <row r="15" spans="1:11" s="82" customFormat="1" ht="15" x14ac:dyDescent="0.2">
      <c r="A15" s="60" t="s">
        <v>64</v>
      </c>
      <c r="B15" s="60"/>
      <c r="C15" s="79" t="s">
        <v>215</v>
      </c>
      <c r="D15" s="79" t="s">
        <v>437</v>
      </c>
      <c r="E15" s="80" t="s">
        <v>629</v>
      </c>
      <c r="F15" s="79" t="s">
        <v>577</v>
      </c>
      <c r="G15" s="60"/>
      <c r="H15" s="79" t="s">
        <v>579</v>
      </c>
      <c r="I15" s="79" t="s">
        <v>668</v>
      </c>
      <c r="J15" s="79" t="s">
        <v>737</v>
      </c>
      <c r="K15" s="79" t="s">
        <v>909</v>
      </c>
    </row>
    <row r="16" spans="1:11" s="82" customFormat="1" ht="15" x14ac:dyDescent="0.2">
      <c r="A16" s="60" t="s">
        <v>1141</v>
      </c>
      <c r="B16" s="60"/>
      <c r="C16" s="79" t="s">
        <v>338</v>
      </c>
      <c r="D16" s="79" t="s">
        <v>557</v>
      </c>
      <c r="E16" s="80" t="s">
        <v>629</v>
      </c>
      <c r="F16" s="79" t="s">
        <v>577</v>
      </c>
      <c r="G16" s="60"/>
      <c r="H16" s="79" t="s">
        <v>18</v>
      </c>
      <c r="I16" s="79" t="s">
        <v>668</v>
      </c>
      <c r="J16" s="79" t="s">
        <v>737</v>
      </c>
      <c r="K16" s="79" t="s">
        <v>985</v>
      </c>
    </row>
    <row r="17" spans="1:11" s="82" customFormat="1" ht="15" x14ac:dyDescent="0.2">
      <c r="A17" s="60" t="s">
        <v>1142</v>
      </c>
      <c r="B17" s="60"/>
      <c r="C17" s="79" t="s">
        <v>339</v>
      </c>
      <c r="D17" s="79" t="s">
        <v>558</v>
      </c>
      <c r="E17" s="80" t="s">
        <v>629</v>
      </c>
      <c r="F17" s="79" t="s">
        <v>577</v>
      </c>
      <c r="G17" s="60"/>
      <c r="H17" s="79" t="s">
        <v>76</v>
      </c>
      <c r="I17" s="79" t="s">
        <v>668</v>
      </c>
      <c r="J17" s="79" t="s">
        <v>737</v>
      </c>
      <c r="K17" s="79" t="s">
        <v>986</v>
      </c>
    </row>
    <row r="18" spans="1:11" s="82" customFormat="1" ht="15" x14ac:dyDescent="0.2">
      <c r="A18" s="60" t="s">
        <v>1106</v>
      </c>
      <c r="B18" s="60"/>
      <c r="C18" s="79" t="s">
        <v>163</v>
      </c>
      <c r="D18" s="79" t="s">
        <v>385</v>
      </c>
      <c r="E18" s="80" t="s">
        <v>605</v>
      </c>
      <c r="F18" s="79" t="s">
        <v>89</v>
      </c>
      <c r="G18" s="60"/>
      <c r="H18" s="79" t="s">
        <v>580</v>
      </c>
      <c r="I18" s="79" t="s">
        <v>668</v>
      </c>
      <c r="J18" s="79" t="s">
        <v>700</v>
      </c>
      <c r="K18" s="79" t="s">
        <v>870</v>
      </c>
    </row>
    <row r="19" spans="1:11" s="82" customFormat="1" ht="15" x14ac:dyDescent="0.2">
      <c r="A19" s="60" t="s">
        <v>1106</v>
      </c>
      <c r="B19" s="60"/>
      <c r="C19" s="79" t="s">
        <v>163</v>
      </c>
      <c r="D19" s="79" t="s">
        <v>385</v>
      </c>
      <c r="E19" s="80" t="s">
        <v>605</v>
      </c>
      <c r="F19" s="79" t="s">
        <v>90</v>
      </c>
      <c r="G19" s="60"/>
      <c r="H19" s="79" t="s">
        <v>580</v>
      </c>
      <c r="I19" s="79" t="s">
        <v>668</v>
      </c>
      <c r="J19" s="79" t="s">
        <v>700</v>
      </c>
      <c r="K19" s="79" t="s">
        <v>870</v>
      </c>
    </row>
    <row r="20" spans="1:11" s="82" customFormat="1" ht="15" x14ac:dyDescent="0.2">
      <c r="A20" s="60" t="s">
        <v>1106</v>
      </c>
      <c r="B20" s="60"/>
      <c r="C20" s="79" t="s">
        <v>163</v>
      </c>
      <c r="D20" s="79" t="s">
        <v>385</v>
      </c>
      <c r="E20" s="80" t="s">
        <v>605</v>
      </c>
      <c r="F20" s="79" t="s">
        <v>577</v>
      </c>
      <c r="G20" s="60"/>
      <c r="H20" s="79" t="s">
        <v>580</v>
      </c>
      <c r="I20" s="79" t="s">
        <v>668</v>
      </c>
      <c r="J20" s="79" t="s">
        <v>700</v>
      </c>
      <c r="K20" s="79" t="s">
        <v>870</v>
      </c>
    </row>
    <row r="21" spans="1:11" s="82" customFormat="1" ht="15" x14ac:dyDescent="0.2">
      <c r="A21" s="60" t="s">
        <v>1073</v>
      </c>
      <c r="B21" s="60"/>
      <c r="C21" s="79" t="s">
        <v>268</v>
      </c>
      <c r="D21" s="79" t="s">
        <v>490</v>
      </c>
      <c r="E21" s="80" t="s">
        <v>592</v>
      </c>
      <c r="F21" s="79" t="s">
        <v>97</v>
      </c>
      <c r="G21" s="60"/>
      <c r="H21" s="79" t="s">
        <v>76</v>
      </c>
      <c r="I21" s="79" t="s">
        <v>668</v>
      </c>
      <c r="J21" s="79" t="s">
        <v>777</v>
      </c>
      <c r="K21" s="79" t="s">
        <v>940</v>
      </c>
    </row>
    <row r="22" spans="1:11" s="82" customFormat="1" ht="15" x14ac:dyDescent="0.2">
      <c r="A22" s="60" t="s">
        <v>1073</v>
      </c>
      <c r="B22" s="60"/>
      <c r="C22" s="79" t="s">
        <v>268</v>
      </c>
      <c r="D22" s="79" t="s">
        <v>490</v>
      </c>
      <c r="E22" s="80" t="s">
        <v>592</v>
      </c>
      <c r="F22" s="79" t="s">
        <v>96</v>
      </c>
      <c r="G22" s="60"/>
      <c r="H22" s="79" t="s">
        <v>76</v>
      </c>
      <c r="I22" s="79" t="s">
        <v>668</v>
      </c>
      <c r="J22" s="79" t="s">
        <v>777</v>
      </c>
      <c r="K22" s="79" t="s">
        <v>940</v>
      </c>
    </row>
    <row r="23" spans="1:11" s="82" customFormat="1" ht="15" x14ac:dyDescent="0.2">
      <c r="A23" s="60" t="s">
        <v>1074</v>
      </c>
      <c r="B23" s="60"/>
      <c r="C23" s="79" t="s">
        <v>167</v>
      </c>
      <c r="D23" s="79" t="s">
        <v>389</v>
      </c>
      <c r="E23" s="80" t="s">
        <v>592</v>
      </c>
      <c r="F23" s="79" t="s">
        <v>89</v>
      </c>
      <c r="G23" s="60"/>
      <c r="H23" s="79" t="s">
        <v>579</v>
      </c>
      <c r="I23" s="79" t="s">
        <v>668</v>
      </c>
      <c r="J23" s="79" t="s">
        <v>701</v>
      </c>
      <c r="K23" s="79" t="s">
        <v>854</v>
      </c>
    </row>
    <row r="24" spans="1:11" s="82" customFormat="1" ht="15" x14ac:dyDescent="0.2">
      <c r="A24" s="60" t="s">
        <v>1074</v>
      </c>
      <c r="B24" s="60"/>
      <c r="C24" s="79" t="s">
        <v>167</v>
      </c>
      <c r="D24" s="79" t="s">
        <v>389</v>
      </c>
      <c r="E24" s="80" t="s">
        <v>592</v>
      </c>
      <c r="F24" s="79" t="s">
        <v>90</v>
      </c>
      <c r="G24" s="60"/>
      <c r="H24" s="79" t="s">
        <v>579</v>
      </c>
      <c r="I24" s="79" t="s">
        <v>668</v>
      </c>
      <c r="J24" s="79" t="s">
        <v>701</v>
      </c>
      <c r="K24" s="79" t="s">
        <v>854</v>
      </c>
    </row>
    <row r="25" spans="1:11" s="82" customFormat="1" ht="15" x14ac:dyDescent="0.2">
      <c r="A25" s="60" t="s">
        <v>1075</v>
      </c>
      <c r="B25" s="60"/>
      <c r="C25" s="79" t="s">
        <v>330</v>
      </c>
      <c r="D25" s="79" t="s">
        <v>549</v>
      </c>
      <c r="E25" s="80" t="s">
        <v>592</v>
      </c>
      <c r="F25" s="79" t="s">
        <v>96</v>
      </c>
      <c r="G25" s="60"/>
      <c r="H25" s="79" t="s">
        <v>579</v>
      </c>
      <c r="I25" s="79" t="s">
        <v>668</v>
      </c>
      <c r="J25" s="79" t="s">
        <v>825</v>
      </c>
      <c r="K25" s="79" t="s">
        <v>940</v>
      </c>
    </row>
    <row r="26" spans="1:11" s="82" customFormat="1" ht="15" x14ac:dyDescent="0.2">
      <c r="A26" s="60" t="s">
        <v>1076</v>
      </c>
      <c r="B26" s="60"/>
      <c r="C26" s="79" t="s">
        <v>190</v>
      </c>
      <c r="D26" s="79" t="s">
        <v>412</v>
      </c>
      <c r="E26" s="80" t="s">
        <v>592</v>
      </c>
      <c r="F26" s="79" t="s">
        <v>93</v>
      </c>
      <c r="G26" s="60"/>
      <c r="H26" s="79" t="s">
        <v>580</v>
      </c>
      <c r="I26" s="79" t="s">
        <v>668</v>
      </c>
      <c r="J26" s="79" t="s">
        <v>716</v>
      </c>
      <c r="K26" s="79" t="s">
        <v>854</v>
      </c>
    </row>
    <row r="27" spans="1:11" s="82" customFormat="1" ht="15" x14ac:dyDescent="0.2">
      <c r="A27" s="60" t="s">
        <v>1076</v>
      </c>
      <c r="B27" s="60"/>
      <c r="C27" s="79" t="s">
        <v>190</v>
      </c>
      <c r="D27" s="79" t="s">
        <v>412</v>
      </c>
      <c r="E27" s="80" t="s">
        <v>592</v>
      </c>
      <c r="F27" s="79" t="s">
        <v>574</v>
      </c>
      <c r="G27" s="60"/>
      <c r="H27" s="79" t="s">
        <v>580</v>
      </c>
      <c r="I27" s="79" t="s">
        <v>668</v>
      </c>
      <c r="J27" s="79" t="s">
        <v>716</v>
      </c>
      <c r="K27" s="79" t="s">
        <v>854</v>
      </c>
    </row>
    <row r="28" spans="1:11" s="82" customFormat="1" ht="15" x14ac:dyDescent="0.2">
      <c r="A28" s="60" t="s">
        <v>1077</v>
      </c>
      <c r="B28" s="60"/>
      <c r="C28" s="79" t="s">
        <v>151</v>
      </c>
      <c r="D28" s="79" t="s">
        <v>373</v>
      </c>
      <c r="E28" s="80" t="s">
        <v>592</v>
      </c>
      <c r="F28" s="79" t="s">
        <v>573</v>
      </c>
      <c r="G28" s="60"/>
      <c r="H28" s="79" t="s">
        <v>76</v>
      </c>
      <c r="I28" s="79" t="s">
        <v>668</v>
      </c>
      <c r="J28" s="79" t="s">
        <v>689</v>
      </c>
      <c r="K28" s="79" t="s">
        <v>854</v>
      </c>
    </row>
    <row r="29" spans="1:11" s="82" customFormat="1" ht="15" x14ac:dyDescent="0.2">
      <c r="A29" s="60" t="s">
        <v>1078</v>
      </c>
      <c r="B29" s="60"/>
      <c r="C29" s="79" t="s">
        <v>182</v>
      </c>
      <c r="D29" s="79" t="s">
        <v>404</v>
      </c>
      <c r="E29" s="80" t="s">
        <v>592</v>
      </c>
      <c r="F29" s="79" t="s">
        <v>93</v>
      </c>
      <c r="G29" s="60"/>
      <c r="H29" s="79" t="s">
        <v>76</v>
      </c>
      <c r="I29" s="79" t="s">
        <v>668</v>
      </c>
      <c r="J29" s="79" t="s">
        <v>712</v>
      </c>
      <c r="K29" s="79" t="s">
        <v>854</v>
      </c>
    </row>
    <row r="30" spans="1:11" s="82" customFormat="1" ht="15" x14ac:dyDescent="0.2">
      <c r="A30" s="60"/>
      <c r="B30" s="60"/>
      <c r="C30" s="79" t="s">
        <v>271</v>
      </c>
      <c r="D30" s="79" t="s">
        <v>493</v>
      </c>
      <c r="E30" s="80" t="s">
        <v>592</v>
      </c>
      <c r="F30" s="79" t="s">
        <v>97</v>
      </c>
      <c r="G30" s="60"/>
      <c r="H30" s="79" t="s">
        <v>76</v>
      </c>
      <c r="I30" s="79" t="s">
        <v>668</v>
      </c>
      <c r="J30" s="79" t="s">
        <v>780</v>
      </c>
      <c r="K30" s="79" t="s">
        <v>854</v>
      </c>
    </row>
    <row r="31" spans="1:11" s="82" customFormat="1" ht="15" x14ac:dyDescent="0.2">
      <c r="A31" s="60" t="s">
        <v>1079</v>
      </c>
      <c r="B31" s="60"/>
      <c r="C31" s="79" t="s">
        <v>144</v>
      </c>
      <c r="D31" s="79" t="s">
        <v>366</v>
      </c>
      <c r="E31" s="80" t="s">
        <v>592</v>
      </c>
      <c r="F31" s="79" t="s">
        <v>573</v>
      </c>
      <c r="G31" s="60"/>
      <c r="H31" s="79" t="s">
        <v>76</v>
      </c>
      <c r="I31" s="79" t="s">
        <v>668</v>
      </c>
      <c r="J31" s="79" t="s">
        <v>682</v>
      </c>
      <c r="K31" s="79" t="s">
        <v>854</v>
      </c>
    </row>
    <row r="32" spans="1:11" s="82" customFormat="1" ht="15" x14ac:dyDescent="0.2">
      <c r="A32" s="60" t="s">
        <v>1080</v>
      </c>
      <c r="B32" s="60"/>
      <c r="C32" s="79" t="s">
        <v>238</v>
      </c>
      <c r="D32" s="79" t="s">
        <v>460</v>
      </c>
      <c r="E32" s="80" t="s">
        <v>592</v>
      </c>
      <c r="F32" s="79" t="s">
        <v>91</v>
      </c>
      <c r="G32" s="60"/>
      <c r="H32" s="79" t="s">
        <v>76</v>
      </c>
      <c r="I32" s="79" t="s">
        <v>668</v>
      </c>
      <c r="J32" s="79" t="s">
        <v>682</v>
      </c>
      <c r="K32" s="79" t="s">
        <v>854</v>
      </c>
    </row>
    <row r="33" spans="1:11" s="82" customFormat="1" ht="15" x14ac:dyDescent="0.2">
      <c r="A33" s="60" t="s">
        <v>1120</v>
      </c>
      <c r="B33" s="60"/>
      <c r="C33" s="79" t="s">
        <v>162</v>
      </c>
      <c r="D33" s="79" t="s">
        <v>384</v>
      </c>
      <c r="E33" s="80" t="s">
        <v>598</v>
      </c>
      <c r="F33" s="79" t="s">
        <v>89</v>
      </c>
      <c r="G33" s="60"/>
      <c r="H33" s="79" t="s">
        <v>580</v>
      </c>
      <c r="I33" s="79" t="s">
        <v>668</v>
      </c>
      <c r="J33" s="79" t="s">
        <v>699</v>
      </c>
      <c r="K33" s="79" t="s">
        <v>869</v>
      </c>
    </row>
    <row r="34" spans="1:11" s="82" customFormat="1" ht="15" x14ac:dyDescent="0.2">
      <c r="A34" s="60" t="s">
        <v>1120</v>
      </c>
      <c r="B34" s="60"/>
      <c r="C34" s="79" t="s">
        <v>162</v>
      </c>
      <c r="D34" s="79" t="s">
        <v>384</v>
      </c>
      <c r="E34" s="80" t="s">
        <v>598</v>
      </c>
      <c r="F34" s="79" t="s">
        <v>577</v>
      </c>
      <c r="G34" s="60"/>
      <c r="H34" s="79" t="s">
        <v>580</v>
      </c>
      <c r="I34" s="79" t="s">
        <v>668</v>
      </c>
      <c r="J34" s="79" t="s">
        <v>699</v>
      </c>
      <c r="K34" s="79" t="s">
        <v>869</v>
      </c>
    </row>
    <row r="35" spans="1:11" s="82" customFormat="1" ht="15" x14ac:dyDescent="0.2">
      <c r="A35" s="60" t="s">
        <v>1121</v>
      </c>
      <c r="B35" s="60"/>
      <c r="C35" s="79" t="s">
        <v>301</v>
      </c>
      <c r="D35" s="79" t="s">
        <v>520</v>
      </c>
      <c r="E35" s="80" t="s">
        <v>598</v>
      </c>
      <c r="F35" s="79" t="s">
        <v>95</v>
      </c>
      <c r="G35" s="60"/>
      <c r="H35" s="79" t="s">
        <v>76</v>
      </c>
      <c r="I35" s="79" t="s">
        <v>668</v>
      </c>
      <c r="J35" s="79" t="s">
        <v>799</v>
      </c>
      <c r="K35" s="79" t="s">
        <v>961</v>
      </c>
    </row>
    <row r="36" spans="1:11" s="82" customFormat="1" ht="15" x14ac:dyDescent="0.2">
      <c r="A36" s="60" t="s">
        <v>1122</v>
      </c>
      <c r="B36" s="60"/>
      <c r="C36" s="79" t="s">
        <v>337</v>
      </c>
      <c r="D36" s="79" t="s">
        <v>556</v>
      </c>
      <c r="E36" s="80" t="s">
        <v>598</v>
      </c>
      <c r="F36" s="79" t="s">
        <v>96</v>
      </c>
      <c r="G36" s="60"/>
      <c r="H36" s="79" t="s">
        <v>76</v>
      </c>
      <c r="I36" s="79" t="s">
        <v>668</v>
      </c>
      <c r="J36" s="79" t="s">
        <v>1175</v>
      </c>
      <c r="K36" s="79" t="s">
        <v>869</v>
      </c>
    </row>
    <row r="37" spans="1:11" s="82" customFormat="1" ht="15" x14ac:dyDescent="0.2">
      <c r="A37" s="60" t="s">
        <v>1123</v>
      </c>
      <c r="B37" s="60"/>
      <c r="C37" s="79" t="s">
        <v>213</v>
      </c>
      <c r="D37" s="79" t="s">
        <v>435</v>
      </c>
      <c r="E37" s="80" t="s">
        <v>598</v>
      </c>
      <c r="F37" s="79" t="s">
        <v>90</v>
      </c>
      <c r="G37" s="60"/>
      <c r="H37" s="79" t="s">
        <v>579</v>
      </c>
      <c r="I37" s="79" t="s">
        <v>668</v>
      </c>
      <c r="J37" s="79" t="s">
        <v>735</v>
      </c>
      <c r="K37" s="79" t="s">
        <v>869</v>
      </c>
    </row>
    <row r="38" spans="1:11" s="82" customFormat="1" ht="15" x14ac:dyDescent="0.2">
      <c r="A38" s="60" t="s">
        <v>1123</v>
      </c>
      <c r="B38" s="60"/>
      <c r="C38" s="79" t="s">
        <v>213</v>
      </c>
      <c r="D38" s="79" t="s">
        <v>435</v>
      </c>
      <c r="E38" s="80" t="s">
        <v>598</v>
      </c>
      <c r="F38" s="79" t="s">
        <v>577</v>
      </c>
      <c r="G38" s="60"/>
      <c r="H38" s="79" t="s">
        <v>579</v>
      </c>
      <c r="I38" s="79" t="s">
        <v>668</v>
      </c>
      <c r="J38" s="79" t="s">
        <v>735</v>
      </c>
      <c r="K38" s="79" t="s">
        <v>869</v>
      </c>
    </row>
    <row r="39" spans="1:11" s="82" customFormat="1" ht="15" x14ac:dyDescent="0.2">
      <c r="A39" s="60" t="s">
        <v>1124</v>
      </c>
      <c r="B39" s="60"/>
      <c r="C39" s="79" t="s">
        <v>342</v>
      </c>
      <c r="D39" s="79" t="s">
        <v>561</v>
      </c>
      <c r="E39" s="80" t="s">
        <v>598</v>
      </c>
      <c r="F39" s="79" t="s">
        <v>577</v>
      </c>
      <c r="G39" s="60"/>
      <c r="H39" s="79" t="s">
        <v>76</v>
      </c>
      <c r="I39" s="79" t="s">
        <v>668</v>
      </c>
      <c r="J39" s="79" t="s">
        <v>831</v>
      </c>
      <c r="K39" s="79" t="s">
        <v>989</v>
      </c>
    </row>
    <row r="40" spans="1:11" s="82" customFormat="1" ht="15" x14ac:dyDescent="0.2">
      <c r="A40" s="60" t="s">
        <v>1125</v>
      </c>
      <c r="B40" s="60"/>
      <c r="C40" s="79" t="s">
        <v>152</v>
      </c>
      <c r="D40" s="79" t="s">
        <v>374</v>
      </c>
      <c r="E40" s="80" t="s">
        <v>598</v>
      </c>
      <c r="F40" s="79" t="s">
        <v>573</v>
      </c>
      <c r="G40" s="60"/>
      <c r="H40" s="79" t="s">
        <v>579</v>
      </c>
      <c r="I40" s="79" t="s">
        <v>668</v>
      </c>
      <c r="J40" s="79" t="s">
        <v>690</v>
      </c>
      <c r="K40" s="79" t="s">
        <v>861</v>
      </c>
    </row>
    <row r="41" spans="1:11" s="82" customFormat="1" ht="15" x14ac:dyDescent="0.2">
      <c r="A41" s="60" t="s">
        <v>1126</v>
      </c>
      <c r="B41" s="60"/>
      <c r="C41" s="79" t="s">
        <v>341</v>
      </c>
      <c r="D41" s="79" t="s">
        <v>560</v>
      </c>
      <c r="E41" s="80" t="s">
        <v>598</v>
      </c>
      <c r="F41" s="79" t="s">
        <v>577</v>
      </c>
      <c r="G41" s="60"/>
      <c r="H41" s="79" t="s">
        <v>76</v>
      </c>
      <c r="I41" s="79" t="s">
        <v>668</v>
      </c>
      <c r="J41" s="79" t="s">
        <v>830</v>
      </c>
      <c r="K41" s="79" t="s">
        <v>988</v>
      </c>
    </row>
    <row r="42" spans="1:11" s="82" customFormat="1" ht="15" x14ac:dyDescent="0.2">
      <c r="A42" s="60" t="s">
        <v>1089</v>
      </c>
      <c r="B42" s="60"/>
      <c r="C42" s="79" t="s">
        <v>273</v>
      </c>
      <c r="D42" s="79" t="s">
        <v>494</v>
      </c>
      <c r="E42" s="80" t="s">
        <v>642</v>
      </c>
      <c r="F42" s="79" t="s">
        <v>98</v>
      </c>
      <c r="G42" s="60"/>
      <c r="H42" s="79" t="s">
        <v>579</v>
      </c>
      <c r="I42" s="79" t="s">
        <v>668</v>
      </c>
      <c r="J42" s="79" t="s">
        <v>1176</v>
      </c>
      <c r="K42" s="79" t="s">
        <v>942</v>
      </c>
    </row>
    <row r="43" spans="1:11" s="82" customFormat="1" ht="15" x14ac:dyDescent="0.2">
      <c r="A43" s="60" t="s">
        <v>1112</v>
      </c>
      <c r="B43" s="60"/>
      <c r="C43" s="79" t="s">
        <v>132</v>
      </c>
      <c r="D43" s="79" t="s">
        <v>354</v>
      </c>
      <c r="E43" s="80" t="s">
        <v>583</v>
      </c>
      <c r="F43" s="79" t="s">
        <v>572</v>
      </c>
      <c r="G43" s="60"/>
      <c r="H43" s="79" t="s">
        <v>579</v>
      </c>
      <c r="I43" s="79" t="s">
        <v>668</v>
      </c>
      <c r="J43" s="79" t="s">
        <v>671</v>
      </c>
      <c r="K43" s="79" t="s">
        <v>842</v>
      </c>
    </row>
    <row r="44" spans="1:11" s="82" customFormat="1" ht="15" x14ac:dyDescent="0.2">
      <c r="A44" s="60" t="s">
        <v>1112</v>
      </c>
      <c r="B44" s="60"/>
      <c r="C44" s="79" t="s">
        <v>132</v>
      </c>
      <c r="D44" s="79" t="s">
        <v>354</v>
      </c>
      <c r="E44" s="80" t="s">
        <v>583</v>
      </c>
      <c r="F44" s="79" t="s">
        <v>577</v>
      </c>
      <c r="G44" s="60"/>
      <c r="H44" s="79" t="s">
        <v>579</v>
      </c>
      <c r="I44" s="79" t="s">
        <v>668</v>
      </c>
      <c r="J44" s="79" t="s">
        <v>671</v>
      </c>
      <c r="K44" s="79" t="s">
        <v>842</v>
      </c>
    </row>
    <row r="45" spans="1:11" s="82" customFormat="1" ht="15" x14ac:dyDescent="0.2">
      <c r="A45" s="60"/>
      <c r="B45" s="60"/>
      <c r="C45" s="79" t="s">
        <v>263</v>
      </c>
      <c r="D45" s="79" t="s">
        <v>485</v>
      </c>
      <c r="E45" s="80" t="s">
        <v>639</v>
      </c>
      <c r="F45" s="79" t="s">
        <v>97</v>
      </c>
      <c r="G45" s="60"/>
      <c r="H45" s="79" t="s">
        <v>579</v>
      </c>
      <c r="I45" s="79" t="s">
        <v>668</v>
      </c>
      <c r="J45" s="79" t="s">
        <v>773</v>
      </c>
      <c r="K45" s="79" t="s">
        <v>935</v>
      </c>
    </row>
    <row r="46" spans="1:11" s="82" customFormat="1" ht="15" x14ac:dyDescent="0.2">
      <c r="A46" s="60" t="s">
        <v>1012</v>
      </c>
      <c r="B46" s="60"/>
      <c r="C46" s="79" t="s">
        <v>146</v>
      </c>
      <c r="D46" s="79" t="s">
        <v>368</v>
      </c>
      <c r="E46" s="80" t="s">
        <v>590</v>
      </c>
      <c r="F46" s="79" t="s">
        <v>573</v>
      </c>
      <c r="G46" s="60"/>
      <c r="H46" s="79" t="s">
        <v>579</v>
      </c>
      <c r="I46" s="79" t="s">
        <v>668</v>
      </c>
      <c r="J46" s="79" t="s">
        <v>684</v>
      </c>
      <c r="K46" s="79" t="s">
        <v>856</v>
      </c>
    </row>
    <row r="47" spans="1:11" s="82" customFormat="1" ht="15" x14ac:dyDescent="0.2">
      <c r="A47" s="60" t="s">
        <v>1013</v>
      </c>
      <c r="B47" s="60"/>
      <c r="C47" s="79" t="s">
        <v>141</v>
      </c>
      <c r="D47" s="79" t="s">
        <v>363</v>
      </c>
      <c r="E47" s="80" t="s">
        <v>590</v>
      </c>
      <c r="F47" s="79" t="s">
        <v>572</v>
      </c>
      <c r="G47" s="60"/>
      <c r="H47" s="79" t="s">
        <v>579</v>
      </c>
      <c r="I47" s="79" t="s">
        <v>668</v>
      </c>
      <c r="J47" s="79" t="s">
        <v>680</v>
      </c>
      <c r="K47" s="79" t="s">
        <v>851</v>
      </c>
    </row>
    <row r="48" spans="1:11" s="82" customFormat="1" ht="15" x14ac:dyDescent="0.2">
      <c r="A48" s="60" t="s">
        <v>1029</v>
      </c>
      <c r="B48" s="60"/>
      <c r="C48" s="79" t="s">
        <v>236</v>
      </c>
      <c r="D48" s="79" t="s">
        <v>458</v>
      </c>
      <c r="E48" s="80" t="s">
        <v>609</v>
      </c>
      <c r="F48" s="79" t="s">
        <v>574</v>
      </c>
      <c r="G48" s="60"/>
      <c r="H48" s="79" t="s">
        <v>579</v>
      </c>
      <c r="I48" s="79" t="s">
        <v>668</v>
      </c>
      <c r="J48" s="79" t="s">
        <v>751</v>
      </c>
      <c r="K48" s="79" t="s">
        <v>891</v>
      </c>
    </row>
    <row r="49" spans="1:11" s="82" customFormat="1" ht="15" x14ac:dyDescent="0.2">
      <c r="A49" s="60" t="s">
        <v>1031</v>
      </c>
      <c r="B49" s="60"/>
      <c r="C49" s="79" t="s">
        <v>259</v>
      </c>
      <c r="D49" s="79" t="s">
        <v>481</v>
      </c>
      <c r="E49" s="80" t="s">
        <v>609</v>
      </c>
      <c r="F49" s="79" t="s">
        <v>575</v>
      </c>
      <c r="G49" s="60"/>
      <c r="H49" s="79" t="s">
        <v>76</v>
      </c>
      <c r="I49" s="79" t="s">
        <v>668</v>
      </c>
      <c r="J49" s="79" t="s">
        <v>769</v>
      </c>
      <c r="K49" s="79" t="s">
        <v>932</v>
      </c>
    </row>
    <row r="50" spans="1:11" s="82" customFormat="1" ht="15" x14ac:dyDescent="0.2">
      <c r="A50" s="60" t="s">
        <v>1032</v>
      </c>
      <c r="B50" s="60"/>
      <c r="C50" s="79" t="s">
        <v>178</v>
      </c>
      <c r="D50" s="79" t="s">
        <v>400</v>
      </c>
      <c r="E50" s="80" t="s">
        <v>609</v>
      </c>
      <c r="F50" s="79" t="s">
        <v>89</v>
      </c>
      <c r="G50" s="60"/>
      <c r="H50" s="79" t="s">
        <v>18</v>
      </c>
      <c r="I50" s="79" t="s">
        <v>79</v>
      </c>
      <c r="J50" s="79" t="s">
        <v>708</v>
      </c>
      <c r="K50" s="79" t="s">
        <v>883</v>
      </c>
    </row>
    <row r="51" spans="1:11" s="82" customFormat="1" ht="15" x14ac:dyDescent="0.2">
      <c r="A51" s="60" t="s">
        <v>1033</v>
      </c>
      <c r="B51" s="60"/>
      <c r="C51" s="79" t="s">
        <v>270</v>
      </c>
      <c r="D51" s="79" t="s">
        <v>492</v>
      </c>
      <c r="E51" s="80" t="s">
        <v>609</v>
      </c>
      <c r="F51" s="79" t="s">
        <v>97</v>
      </c>
      <c r="G51" s="60"/>
      <c r="H51" s="79" t="s">
        <v>579</v>
      </c>
      <c r="I51" s="79" t="s">
        <v>668</v>
      </c>
      <c r="J51" s="79" t="s">
        <v>779</v>
      </c>
      <c r="K51" s="79" t="s">
        <v>891</v>
      </c>
    </row>
    <row r="52" spans="1:11" s="82" customFormat="1" ht="15" x14ac:dyDescent="0.2">
      <c r="A52" s="60"/>
      <c r="B52" s="60"/>
      <c r="C52" s="79" t="s">
        <v>169</v>
      </c>
      <c r="D52" s="79" t="s">
        <v>391</v>
      </c>
      <c r="E52" s="80" t="s">
        <v>609</v>
      </c>
      <c r="F52" s="79" t="s">
        <v>89</v>
      </c>
      <c r="G52" s="60"/>
      <c r="H52" s="79" t="s">
        <v>76</v>
      </c>
      <c r="I52" s="79" t="s">
        <v>79</v>
      </c>
      <c r="J52" s="79" t="s">
        <v>1177</v>
      </c>
      <c r="K52" s="79" t="s">
        <v>875</v>
      </c>
    </row>
    <row r="53" spans="1:11" s="82" customFormat="1" ht="15" x14ac:dyDescent="0.2">
      <c r="A53" s="60" t="s">
        <v>1034</v>
      </c>
      <c r="B53" s="60"/>
      <c r="C53" s="79" t="s">
        <v>169</v>
      </c>
      <c r="D53" s="79" t="s">
        <v>391</v>
      </c>
      <c r="E53" s="80" t="s">
        <v>609</v>
      </c>
      <c r="F53" s="79" t="s">
        <v>90</v>
      </c>
      <c r="G53" s="60"/>
      <c r="H53" s="79" t="s">
        <v>76</v>
      </c>
      <c r="I53" s="79" t="s">
        <v>79</v>
      </c>
      <c r="J53" s="79" t="s">
        <v>1177</v>
      </c>
      <c r="K53" s="79" t="s">
        <v>875</v>
      </c>
    </row>
    <row r="54" spans="1:11" s="82" customFormat="1" ht="15" x14ac:dyDescent="0.2">
      <c r="A54" s="60" t="s">
        <v>1037</v>
      </c>
      <c r="B54" s="60"/>
      <c r="C54" s="79" t="s">
        <v>214</v>
      </c>
      <c r="D54" s="79" t="s">
        <v>436</v>
      </c>
      <c r="E54" s="80" t="s">
        <v>609</v>
      </c>
      <c r="F54" s="79" t="s">
        <v>90</v>
      </c>
      <c r="G54" s="60"/>
      <c r="H54" s="79" t="s">
        <v>76</v>
      </c>
      <c r="I54" s="79" t="s">
        <v>668</v>
      </c>
      <c r="J54" s="79" t="s">
        <v>736</v>
      </c>
      <c r="K54" s="79" t="s">
        <v>875</v>
      </c>
    </row>
    <row r="55" spans="1:11" s="82" customFormat="1" ht="15" x14ac:dyDescent="0.2">
      <c r="A55" s="60" t="s">
        <v>1037</v>
      </c>
      <c r="B55" s="60"/>
      <c r="C55" s="79" t="s">
        <v>214</v>
      </c>
      <c r="D55" s="79" t="s">
        <v>436</v>
      </c>
      <c r="E55" s="80" t="s">
        <v>609</v>
      </c>
      <c r="F55" s="79" t="s">
        <v>115</v>
      </c>
      <c r="G55" s="60"/>
      <c r="H55" s="79" t="s">
        <v>76</v>
      </c>
      <c r="I55" s="79" t="s">
        <v>668</v>
      </c>
      <c r="J55" s="79" t="s">
        <v>736</v>
      </c>
      <c r="K55" s="79" t="s">
        <v>875</v>
      </c>
    </row>
    <row r="56" spans="1:11" s="82" customFormat="1" ht="15" x14ac:dyDescent="0.2">
      <c r="A56" s="60" t="s">
        <v>77</v>
      </c>
      <c r="B56" s="60"/>
      <c r="C56" s="79" t="s">
        <v>303</v>
      </c>
      <c r="D56" s="79" t="s">
        <v>522</v>
      </c>
      <c r="E56" s="80" t="s">
        <v>609</v>
      </c>
      <c r="F56" s="79" t="s">
        <v>95</v>
      </c>
      <c r="G56" s="60"/>
      <c r="H56" s="79" t="s">
        <v>580</v>
      </c>
      <c r="I56" s="79" t="s">
        <v>79</v>
      </c>
      <c r="J56" s="79" t="s">
        <v>801</v>
      </c>
      <c r="K56" s="79" t="s">
        <v>875</v>
      </c>
    </row>
    <row r="57" spans="1:11" s="82" customFormat="1" ht="15" x14ac:dyDescent="0.2">
      <c r="A57" s="60" t="s">
        <v>1038</v>
      </c>
      <c r="B57" s="60"/>
      <c r="C57" s="79" t="s">
        <v>309</v>
      </c>
      <c r="D57" s="79" t="s">
        <v>528</v>
      </c>
      <c r="E57" s="80" t="s">
        <v>609</v>
      </c>
      <c r="F57" s="79" t="s">
        <v>95</v>
      </c>
      <c r="G57" s="60"/>
      <c r="H57" s="79" t="s">
        <v>76</v>
      </c>
      <c r="I57" s="79" t="s">
        <v>79</v>
      </c>
      <c r="J57" s="79" t="s">
        <v>807</v>
      </c>
      <c r="K57" s="79" t="s">
        <v>891</v>
      </c>
    </row>
    <row r="58" spans="1:11" s="82" customFormat="1" ht="15" x14ac:dyDescent="0.2">
      <c r="A58" s="60" t="s">
        <v>1040</v>
      </c>
      <c r="B58" s="60"/>
      <c r="C58" s="79" t="s">
        <v>335</v>
      </c>
      <c r="D58" s="79" t="s">
        <v>554</v>
      </c>
      <c r="E58" s="80" t="s">
        <v>609</v>
      </c>
      <c r="F58" s="79" t="s">
        <v>96</v>
      </c>
      <c r="G58" s="60"/>
      <c r="H58" s="79" t="s">
        <v>579</v>
      </c>
      <c r="I58" s="79" t="s">
        <v>79</v>
      </c>
      <c r="J58" s="79" t="s">
        <v>779</v>
      </c>
      <c r="K58" s="79" t="s">
        <v>983</v>
      </c>
    </row>
    <row r="59" spans="1:11" s="82" customFormat="1" ht="15" x14ac:dyDescent="0.2">
      <c r="A59" s="60" t="s">
        <v>78</v>
      </c>
      <c r="B59" s="60"/>
      <c r="C59" s="79" t="s">
        <v>187</v>
      </c>
      <c r="D59" s="79" t="s">
        <v>409</v>
      </c>
      <c r="E59" s="80" t="s">
        <v>609</v>
      </c>
      <c r="F59" s="79" t="s">
        <v>93</v>
      </c>
      <c r="G59" s="60"/>
      <c r="H59" s="79" t="s">
        <v>579</v>
      </c>
      <c r="I59" s="79" t="s">
        <v>668</v>
      </c>
      <c r="J59" s="79" t="s">
        <v>1178</v>
      </c>
      <c r="K59" s="79" t="s">
        <v>891</v>
      </c>
    </row>
    <row r="60" spans="1:11" s="82" customFormat="1" ht="15" x14ac:dyDescent="0.2">
      <c r="A60" s="60" t="s">
        <v>78</v>
      </c>
      <c r="B60" s="60"/>
      <c r="C60" s="79" t="s">
        <v>187</v>
      </c>
      <c r="D60" s="79" t="s">
        <v>409</v>
      </c>
      <c r="E60" s="80" t="s">
        <v>609</v>
      </c>
      <c r="F60" s="79" t="s">
        <v>91</v>
      </c>
      <c r="G60" s="60"/>
      <c r="H60" s="79" t="s">
        <v>579</v>
      </c>
      <c r="I60" s="79" t="s">
        <v>668</v>
      </c>
      <c r="J60" s="79" t="s">
        <v>1179</v>
      </c>
      <c r="K60" s="79" t="s">
        <v>891</v>
      </c>
    </row>
    <row r="61" spans="1:11" s="82" customFormat="1" ht="15" x14ac:dyDescent="0.2">
      <c r="A61" s="60" t="s">
        <v>80</v>
      </c>
      <c r="B61" s="60"/>
      <c r="C61" s="79" t="s">
        <v>227</v>
      </c>
      <c r="D61" s="79" t="s">
        <v>449</v>
      </c>
      <c r="E61" s="80" t="s">
        <v>609</v>
      </c>
      <c r="F61" s="79" t="s">
        <v>115</v>
      </c>
      <c r="G61" s="60"/>
      <c r="H61" s="79" t="s">
        <v>579</v>
      </c>
      <c r="I61" s="79" t="s">
        <v>668</v>
      </c>
      <c r="J61" s="79" t="s">
        <v>744</v>
      </c>
      <c r="K61" s="79" t="s">
        <v>916</v>
      </c>
    </row>
    <row r="62" spans="1:11" s="82" customFormat="1" ht="15" x14ac:dyDescent="0.2">
      <c r="A62" s="60" t="s">
        <v>80</v>
      </c>
      <c r="B62" s="60"/>
      <c r="C62" s="79" t="s">
        <v>227</v>
      </c>
      <c r="D62" s="79" t="s">
        <v>449</v>
      </c>
      <c r="E62" s="80" t="s">
        <v>609</v>
      </c>
      <c r="F62" s="79" t="s">
        <v>91</v>
      </c>
      <c r="G62" s="60"/>
      <c r="H62" s="79" t="s">
        <v>579</v>
      </c>
      <c r="I62" s="79" t="s">
        <v>668</v>
      </c>
      <c r="J62" s="79" t="s">
        <v>744</v>
      </c>
      <c r="K62" s="79" t="s">
        <v>916</v>
      </c>
    </row>
    <row r="63" spans="1:11" s="82" customFormat="1" ht="15" x14ac:dyDescent="0.2">
      <c r="A63" s="60" t="s">
        <v>1042</v>
      </c>
      <c r="B63" s="60"/>
      <c r="C63" s="79" t="s">
        <v>300</v>
      </c>
      <c r="D63" s="79" t="s">
        <v>519</v>
      </c>
      <c r="E63" s="80" t="s">
        <v>609</v>
      </c>
      <c r="F63" s="79" t="s">
        <v>95</v>
      </c>
      <c r="G63" s="60"/>
      <c r="H63" s="79" t="s">
        <v>580</v>
      </c>
      <c r="I63" s="79" t="s">
        <v>79</v>
      </c>
      <c r="J63" s="79" t="s">
        <v>798</v>
      </c>
      <c r="K63" s="79" t="s">
        <v>891</v>
      </c>
    </row>
    <row r="64" spans="1:11" s="82" customFormat="1" ht="15" x14ac:dyDescent="0.2">
      <c r="A64" s="60" t="s">
        <v>81</v>
      </c>
      <c r="B64" s="60"/>
      <c r="C64" s="79" t="s">
        <v>310</v>
      </c>
      <c r="D64" s="79" t="s">
        <v>529</v>
      </c>
      <c r="E64" s="80" t="s">
        <v>609</v>
      </c>
      <c r="F64" s="79" t="s">
        <v>95</v>
      </c>
      <c r="G64" s="60"/>
      <c r="H64" s="79" t="s">
        <v>579</v>
      </c>
      <c r="I64" s="79" t="s">
        <v>79</v>
      </c>
      <c r="J64" s="79" t="s">
        <v>808</v>
      </c>
      <c r="K64" s="79" t="s">
        <v>875</v>
      </c>
    </row>
    <row r="65" spans="1:11" s="82" customFormat="1" ht="15" x14ac:dyDescent="0.2">
      <c r="A65" s="60" t="s">
        <v>1030</v>
      </c>
      <c r="B65" s="60"/>
      <c r="C65" s="79" t="s">
        <v>135</v>
      </c>
      <c r="D65" s="79" t="s">
        <v>357</v>
      </c>
      <c r="E65" s="80" t="s">
        <v>586</v>
      </c>
      <c r="F65" s="79" t="s">
        <v>572</v>
      </c>
      <c r="G65" s="60"/>
      <c r="H65" s="79" t="s">
        <v>579</v>
      </c>
      <c r="I65" s="79" t="s">
        <v>668</v>
      </c>
      <c r="J65" s="79" t="s">
        <v>674</v>
      </c>
      <c r="K65" s="79" t="s">
        <v>845</v>
      </c>
    </row>
    <row r="66" spans="1:11" s="82" customFormat="1" ht="15" x14ac:dyDescent="0.2">
      <c r="A66" s="60" t="s">
        <v>1047</v>
      </c>
      <c r="B66" s="60"/>
      <c r="C66" s="79" t="s">
        <v>131</v>
      </c>
      <c r="D66" s="79" t="s">
        <v>353</v>
      </c>
      <c r="E66" s="80" t="s">
        <v>582</v>
      </c>
      <c r="F66" s="79" t="s">
        <v>572</v>
      </c>
      <c r="G66" s="60"/>
      <c r="H66" s="79" t="s">
        <v>579</v>
      </c>
      <c r="I66" s="79" t="s">
        <v>79</v>
      </c>
      <c r="J66" s="81" t="s">
        <v>670</v>
      </c>
      <c r="K66" s="79" t="s">
        <v>841</v>
      </c>
    </row>
    <row r="67" spans="1:11" s="82" customFormat="1" ht="15" x14ac:dyDescent="0.2">
      <c r="A67" s="60" t="s">
        <v>1047</v>
      </c>
      <c r="B67" s="60"/>
      <c r="C67" s="79" t="s">
        <v>131</v>
      </c>
      <c r="D67" s="79" t="s">
        <v>353</v>
      </c>
      <c r="E67" s="80" t="s">
        <v>582</v>
      </c>
      <c r="F67" s="79" t="s">
        <v>95</v>
      </c>
      <c r="G67" s="60"/>
      <c r="H67" s="79" t="s">
        <v>579</v>
      </c>
      <c r="I67" s="79" t="s">
        <v>79</v>
      </c>
      <c r="J67" s="79" t="s">
        <v>1180</v>
      </c>
      <c r="K67" s="79" t="s">
        <v>841</v>
      </c>
    </row>
    <row r="68" spans="1:11" s="82" customFormat="1" ht="15" x14ac:dyDescent="0.2">
      <c r="A68" s="60" t="s">
        <v>1036</v>
      </c>
      <c r="B68" s="60"/>
      <c r="C68" s="79" t="s">
        <v>316</v>
      </c>
      <c r="D68" s="79" t="s">
        <v>535</v>
      </c>
      <c r="E68" s="80" t="s">
        <v>655</v>
      </c>
      <c r="F68" s="79" t="s">
        <v>94</v>
      </c>
      <c r="G68" s="60"/>
      <c r="H68" s="79" t="s">
        <v>581</v>
      </c>
      <c r="I68" s="79" t="s">
        <v>668</v>
      </c>
      <c r="J68" s="79" t="s">
        <v>814</v>
      </c>
      <c r="K68" s="79" t="s">
        <v>968</v>
      </c>
    </row>
    <row r="69" spans="1:11" s="82" customFormat="1" ht="15" x14ac:dyDescent="0.2">
      <c r="A69" s="60" t="s">
        <v>1045</v>
      </c>
      <c r="B69" s="60"/>
      <c r="C69" s="79" t="s">
        <v>276</v>
      </c>
      <c r="D69" s="79" t="s">
        <v>497</v>
      </c>
      <c r="E69" s="80" t="s">
        <v>643</v>
      </c>
      <c r="F69" s="79" t="s">
        <v>98</v>
      </c>
      <c r="G69" s="60"/>
      <c r="H69" s="79" t="s">
        <v>580</v>
      </c>
      <c r="I69" s="79" t="s">
        <v>668</v>
      </c>
      <c r="J69" s="79" t="s">
        <v>1181</v>
      </c>
      <c r="K69" s="79" t="s">
        <v>945</v>
      </c>
    </row>
    <row r="70" spans="1:11" s="82" customFormat="1" ht="15" x14ac:dyDescent="0.2">
      <c r="A70" s="60" t="s">
        <v>1035</v>
      </c>
      <c r="B70" s="60"/>
      <c r="C70" s="79" t="s">
        <v>336</v>
      </c>
      <c r="D70" s="79" t="s">
        <v>555</v>
      </c>
      <c r="E70" s="80" t="s">
        <v>665</v>
      </c>
      <c r="F70" s="79" t="s">
        <v>96</v>
      </c>
      <c r="G70" s="60"/>
      <c r="H70" s="79" t="s">
        <v>580</v>
      </c>
      <c r="I70" s="79" t="s">
        <v>668</v>
      </c>
      <c r="J70" s="79" t="s">
        <v>828</v>
      </c>
      <c r="K70" s="79" t="s">
        <v>984</v>
      </c>
    </row>
    <row r="71" spans="1:11" s="82" customFormat="1" ht="15" x14ac:dyDescent="0.2">
      <c r="A71" s="60" t="s">
        <v>1039</v>
      </c>
      <c r="B71" s="60"/>
      <c r="C71" s="79" t="s">
        <v>324</v>
      </c>
      <c r="D71" s="79" t="s">
        <v>543</v>
      </c>
      <c r="E71" s="80" t="s">
        <v>659</v>
      </c>
      <c r="F71" s="79" t="s">
        <v>99</v>
      </c>
      <c r="G71" s="60"/>
      <c r="H71" s="79" t="s">
        <v>579</v>
      </c>
      <c r="I71" s="79" t="s">
        <v>668</v>
      </c>
      <c r="J71" s="79" t="s">
        <v>820</v>
      </c>
      <c r="K71" s="79" t="s">
        <v>975</v>
      </c>
    </row>
    <row r="72" spans="1:11" s="82" customFormat="1" ht="15" x14ac:dyDescent="0.2">
      <c r="A72" s="60" t="s">
        <v>1043</v>
      </c>
      <c r="B72" s="60"/>
      <c r="C72" s="79" t="s">
        <v>308</v>
      </c>
      <c r="D72" s="79" t="s">
        <v>527</v>
      </c>
      <c r="E72" s="80" t="s">
        <v>649</v>
      </c>
      <c r="F72" s="79" t="s">
        <v>95</v>
      </c>
      <c r="G72" s="60"/>
      <c r="H72" s="79" t="s">
        <v>580</v>
      </c>
      <c r="I72" s="79" t="s">
        <v>668</v>
      </c>
      <c r="J72" s="79" t="s">
        <v>806</v>
      </c>
      <c r="K72" s="79" t="s">
        <v>965</v>
      </c>
    </row>
    <row r="73" spans="1:11" s="82" customFormat="1" ht="15" x14ac:dyDescent="0.2">
      <c r="A73" s="60" t="s">
        <v>1046</v>
      </c>
      <c r="B73" s="60"/>
      <c r="C73" s="79" t="s">
        <v>296</v>
      </c>
      <c r="D73" s="79" t="s">
        <v>515</v>
      </c>
      <c r="E73" s="80" t="s">
        <v>649</v>
      </c>
      <c r="F73" s="79" t="s">
        <v>576</v>
      </c>
      <c r="G73" s="60"/>
      <c r="H73" s="79" t="s">
        <v>580</v>
      </c>
      <c r="I73" s="79" t="s">
        <v>668</v>
      </c>
      <c r="J73" s="79" t="s">
        <v>1182</v>
      </c>
      <c r="K73" s="79" t="s">
        <v>958</v>
      </c>
    </row>
    <row r="74" spans="1:11" s="82" customFormat="1" ht="15" x14ac:dyDescent="0.2">
      <c r="A74" s="60" t="s">
        <v>1159</v>
      </c>
      <c r="B74" s="60"/>
      <c r="C74" s="79" t="s">
        <v>170</v>
      </c>
      <c r="D74" s="79" t="s">
        <v>392</v>
      </c>
      <c r="E74" s="80" t="s">
        <v>602</v>
      </c>
      <c r="F74" s="79" t="s">
        <v>89</v>
      </c>
      <c r="G74" s="60"/>
      <c r="H74" s="79" t="s">
        <v>580</v>
      </c>
      <c r="I74" s="79" t="s">
        <v>669</v>
      </c>
      <c r="J74" s="79" t="s">
        <v>1183</v>
      </c>
      <c r="K74" s="79" t="s">
        <v>876</v>
      </c>
    </row>
    <row r="75" spans="1:11" s="82" customFormat="1" ht="15" x14ac:dyDescent="0.2">
      <c r="A75" s="60" t="s">
        <v>1041</v>
      </c>
      <c r="B75" s="60"/>
      <c r="C75" s="79" t="s">
        <v>158</v>
      </c>
      <c r="D75" s="79" t="s">
        <v>380</v>
      </c>
      <c r="E75" s="80" t="s">
        <v>602</v>
      </c>
      <c r="F75" s="79" t="s">
        <v>89</v>
      </c>
      <c r="G75" s="60"/>
      <c r="H75" s="79" t="s">
        <v>76</v>
      </c>
      <c r="I75" s="79" t="s">
        <v>668</v>
      </c>
      <c r="J75" s="79" t="s">
        <v>695</v>
      </c>
      <c r="K75" s="79" t="s">
        <v>866</v>
      </c>
    </row>
    <row r="76" spans="1:11" s="82" customFormat="1" ht="15" x14ac:dyDescent="0.2">
      <c r="A76" s="60" t="s">
        <v>1041</v>
      </c>
      <c r="B76" s="60"/>
      <c r="C76" s="79" t="s">
        <v>158</v>
      </c>
      <c r="D76" s="79" t="s">
        <v>380</v>
      </c>
      <c r="E76" s="80" t="s">
        <v>602</v>
      </c>
      <c r="F76" s="79" t="s">
        <v>90</v>
      </c>
      <c r="G76" s="60"/>
      <c r="H76" s="79" t="s">
        <v>76</v>
      </c>
      <c r="I76" s="79" t="s">
        <v>668</v>
      </c>
      <c r="J76" s="79" t="s">
        <v>695</v>
      </c>
      <c r="K76" s="79" t="s">
        <v>866</v>
      </c>
    </row>
    <row r="77" spans="1:11" s="82" customFormat="1" ht="15" x14ac:dyDescent="0.2">
      <c r="A77" s="60" t="s">
        <v>1044</v>
      </c>
      <c r="B77" s="60"/>
      <c r="C77" s="79" t="s">
        <v>286</v>
      </c>
      <c r="D77" s="79" t="s">
        <v>505</v>
      </c>
      <c r="E77" s="80" t="s">
        <v>602</v>
      </c>
      <c r="F77" s="79" t="s">
        <v>102</v>
      </c>
      <c r="G77" s="60"/>
      <c r="H77" s="79" t="s">
        <v>580</v>
      </c>
      <c r="I77" s="79" t="s">
        <v>668</v>
      </c>
      <c r="J77" s="79" t="s">
        <v>790</v>
      </c>
      <c r="K77" s="79" t="s">
        <v>950</v>
      </c>
    </row>
    <row r="78" spans="1:11" s="82" customFormat="1" ht="15" x14ac:dyDescent="0.2">
      <c r="A78" s="60" t="s">
        <v>1003</v>
      </c>
      <c r="B78" s="60"/>
      <c r="C78" s="79" t="s">
        <v>211</v>
      </c>
      <c r="D78" s="79" t="s">
        <v>433</v>
      </c>
      <c r="E78" s="80" t="s">
        <v>585</v>
      </c>
      <c r="F78" s="79" t="s">
        <v>90</v>
      </c>
      <c r="G78" s="60"/>
      <c r="H78" s="79" t="s">
        <v>76</v>
      </c>
      <c r="I78" s="79" t="s">
        <v>668</v>
      </c>
      <c r="J78" s="79" t="s">
        <v>733</v>
      </c>
      <c r="K78" s="79" t="s">
        <v>844</v>
      </c>
    </row>
    <row r="79" spans="1:11" s="82" customFormat="1" ht="15" x14ac:dyDescent="0.2">
      <c r="A79" s="60" t="s">
        <v>1003</v>
      </c>
      <c r="B79" s="60"/>
      <c r="C79" s="79" t="s">
        <v>211</v>
      </c>
      <c r="D79" s="79" t="s">
        <v>433</v>
      </c>
      <c r="E79" s="80" t="s">
        <v>585</v>
      </c>
      <c r="F79" s="79" t="s">
        <v>95</v>
      </c>
      <c r="G79" s="60"/>
      <c r="H79" s="79" t="s">
        <v>76</v>
      </c>
      <c r="I79" s="79" t="s">
        <v>668</v>
      </c>
      <c r="J79" s="79" t="s">
        <v>733</v>
      </c>
      <c r="K79" s="79" t="s">
        <v>844</v>
      </c>
    </row>
    <row r="80" spans="1:11" s="82" customFormat="1" ht="15" x14ac:dyDescent="0.2">
      <c r="A80" s="60"/>
      <c r="B80" s="60"/>
      <c r="C80" s="79" t="s">
        <v>134</v>
      </c>
      <c r="D80" s="79" t="s">
        <v>356</v>
      </c>
      <c r="E80" s="80" t="s">
        <v>585</v>
      </c>
      <c r="F80" s="79" t="s">
        <v>572</v>
      </c>
      <c r="G80" s="60"/>
      <c r="H80" s="79" t="s">
        <v>76</v>
      </c>
      <c r="I80" s="79" t="s">
        <v>668</v>
      </c>
      <c r="J80" s="79" t="s">
        <v>673</v>
      </c>
      <c r="K80" s="79" t="s">
        <v>844</v>
      </c>
    </row>
    <row r="81" spans="1:11" s="82" customFormat="1" ht="15" x14ac:dyDescent="0.2">
      <c r="A81" s="60" t="s">
        <v>1004</v>
      </c>
      <c r="B81" s="60"/>
      <c r="C81" s="79" t="s">
        <v>297</v>
      </c>
      <c r="D81" s="79" t="s">
        <v>516</v>
      </c>
      <c r="E81" s="80" t="s">
        <v>585</v>
      </c>
      <c r="F81" s="79" t="s">
        <v>95</v>
      </c>
      <c r="G81" s="60"/>
      <c r="H81" s="79" t="s">
        <v>579</v>
      </c>
      <c r="I81" s="79" t="s">
        <v>668</v>
      </c>
      <c r="J81" s="79" t="s">
        <v>696</v>
      </c>
      <c r="K81" s="79" t="s">
        <v>844</v>
      </c>
    </row>
    <row r="82" spans="1:11" s="82" customFormat="1" ht="15" x14ac:dyDescent="0.2">
      <c r="A82" s="60" t="s">
        <v>1004</v>
      </c>
      <c r="B82" s="60"/>
      <c r="C82" s="79" t="s">
        <v>297</v>
      </c>
      <c r="D82" s="79" t="s">
        <v>516</v>
      </c>
      <c r="E82" s="80" t="s">
        <v>585</v>
      </c>
      <c r="F82" s="79" t="s">
        <v>99</v>
      </c>
      <c r="G82" s="60"/>
      <c r="H82" s="79" t="s">
        <v>579</v>
      </c>
      <c r="I82" s="79" t="s">
        <v>668</v>
      </c>
      <c r="J82" s="79" t="s">
        <v>696</v>
      </c>
      <c r="K82" s="79" t="s">
        <v>844</v>
      </c>
    </row>
    <row r="83" spans="1:11" s="82" customFormat="1" ht="15" x14ac:dyDescent="0.2">
      <c r="A83" s="60" t="s">
        <v>1005</v>
      </c>
      <c r="B83" s="60"/>
      <c r="C83" s="79" t="s">
        <v>302</v>
      </c>
      <c r="D83" s="79" t="s">
        <v>521</v>
      </c>
      <c r="E83" s="80" t="s">
        <v>585</v>
      </c>
      <c r="F83" s="79" t="s">
        <v>95</v>
      </c>
      <c r="G83" s="60"/>
      <c r="H83" s="79" t="s">
        <v>18</v>
      </c>
      <c r="I83" s="79" t="s">
        <v>668</v>
      </c>
      <c r="J83" s="79" t="s">
        <v>800</v>
      </c>
      <c r="K83" s="79" t="s">
        <v>844</v>
      </c>
    </row>
    <row r="84" spans="1:11" s="82" customFormat="1" ht="15" x14ac:dyDescent="0.2">
      <c r="A84" s="60"/>
      <c r="B84" s="60"/>
      <c r="C84" s="79" t="s">
        <v>159</v>
      </c>
      <c r="D84" s="79" t="s">
        <v>381</v>
      </c>
      <c r="E84" s="80" t="s">
        <v>585</v>
      </c>
      <c r="F84" s="79" t="s">
        <v>89</v>
      </c>
      <c r="G84" s="60"/>
      <c r="H84" s="79" t="s">
        <v>579</v>
      </c>
      <c r="I84" s="79" t="s">
        <v>668</v>
      </c>
      <c r="J84" s="79" t="s">
        <v>696</v>
      </c>
      <c r="K84" s="79" t="s">
        <v>844</v>
      </c>
    </row>
    <row r="85" spans="1:11" s="82" customFormat="1" ht="15" x14ac:dyDescent="0.2">
      <c r="A85" s="60" t="s">
        <v>1006</v>
      </c>
      <c r="B85" s="60"/>
      <c r="C85" s="79" t="s">
        <v>149</v>
      </c>
      <c r="D85" s="79" t="s">
        <v>371</v>
      </c>
      <c r="E85" s="80" t="s">
        <v>596</v>
      </c>
      <c r="F85" s="79" t="s">
        <v>573</v>
      </c>
      <c r="G85" s="60"/>
      <c r="H85" s="79" t="s">
        <v>580</v>
      </c>
      <c r="I85" s="79" t="s">
        <v>668</v>
      </c>
      <c r="J85" s="79" t="s">
        <v>687</v>
      </c>
      <c r="K85" s="79" t="s">
        <v>859</v>
      </c>
    </row>
    <row r="86" spans="1:11" s="82" customFormat="1" ht="15" x14ac:dyDescent="0.2">
      <c r="A86" s="60" t="s">
        <v>1006</v>
      </c>
      <c r="B86" s="60"/>
      <c r="C86" s="79" t="s">
        <v>149</v>
      </c>
      <c r="D86" s="79" t="s">
        <v>371</v>
      </c>
      <c r="E86" s="80" t="s">
        <v>596</v>
      </c>
      <c r="F86" s="79" t="s">
        <v>578</v>
      </c>
      <c r="G86" s="60"/>
      <c r="H86" s="79" t="s">
        <v>580</v>
      </c>
      <c r="I86" s="79" t="s">
        <v>668</v>
      </c>
      <c r="J86" s="79" t="s">
        <v>687</v>
      </c>
      <c r="K86" s="79" t="s">
        <v>859</v>
      </c>
    </row>
    <row r="87" spans="1:11" s="82" customFormat="1" ht="15" x14ac:dyDescent="0.2">
      <c r="A87" s="60" t="s">
        <v>1143</v>
      </c>
      <c r="B87" s="60"/>
      <c r="C87" s="79" t="s">
        <v>173</v>
      </c>
      <c r="D87" s="79" t="s">
        <v>395</v>
      </c>
      <c r="E87" s="80" t="s">
        <v>610</v>
      </c>
      <c r="F87" s="79" t="s">
        <v>89</v>
      </c>
      <c r="G87" s="60"/>
      <c r="H87" s="79" t="s">
        <v>76</v>
      </c>
      <c r="I87" s="79" t="s">
        <v>668</v>
      </c>
      <c r="J87" s="79" t="s">
        <v>704</v>
      </c>
      <c r="K87" s="79" t="s">
        <v>877</v>
      </c>
    </row>
    <row r="88" spans="1:11" s="82" customFormat="1" ht="15" x14ac:dyDescent="0.2">
      <c r="A88" s="60" t="s">
        <v>1143</v>
      </c>
      <c r="B88" s="60"/>
      <c r="C88" s="79" t="s">
        <v>173</v>
      </c>
      <c r="D88" s="79" t="s">
        <v>395</v>
      </c>
      <c r="E88" s="80" t="s">
        <v>610</v>
      </c>
      <c r="F88" s="79" t="s">
        <v>577</v>
      </c>
      <c r="G88" s="60"/>
      <c r="H88" s="79" t="s">
        <v>76</v>
      </c>
      <c r="I88" s="79" t="s">
        <v>668</v>
      </c>
      <c r="J88" s="79" t="s">
        <v>704</v>
      </c>
      <c r="K88" s="79" t="s">
        <v>877</v>
      </c>
    </row>
    <row r="89" spans="1:11" s="82" customFormat="1" ht="15" x14ac:dyDescent="0.2">
      <c r="A89" s="60" t="s">
        <v>1144</v>
      </c>
      <c r="B89" s="60"/>
      <c r="C89" s="79" t="s">
        <v>230</v>
      </c>
      <c r="D89" s="79" t="s">
        <v>452</v>
      </c>
      <c r="E89" s="80" t="s">
        <v>610</v>
      </c>
      <c r="F89" s="81" t="s">
        <v>90</v>
      </c>
      <c r="G89" s="60"/>
      <c r="H89" s="79" t="s">
        <v>18</v>
      </c>
      <c r="I89" s="79" t="s">
        <v>79</v>
      </c>
      <c r="J89" s="79" t="s">
        <v>746</v>
      </c>
      <c r="K89" s="79" t="s">
        <v>877</v>
      </c>
    </row>
    <row r="90" spans="1:11" s="82" customFormat="1" ht="15" x14ac:dyDescent="0.2">
      <c r="A90" s="60" t="s">
        <v>1144</v>
      </c>
      <c r="B90" s="60"/>
      <c r="C90" s="79" t="s">
        <v>230</v>
      </c>
      <c r="D90" s="79" t="s">
        <v>452</v>
      </c>
      <c r="E90" s="80" t="s">
        <v>610</v>
      </c>
      <c r="F90" s="79" t="s">
        <v>578</v>
      </c>
      <c r="G90" s="60"/>
      <c r="H90" s="79" t="s">
        <v>18</v>
      </c>
      <c r="I90" s="79" t="s">
        <v>79</v>
      </c>
      <c r="J90" s="79" t="s">
        <v>746</v>
      </c>
      <c r="K90" s="79" t="s">
        <v>877</v>
      </c>
    </row>
    <row r="91" spans="1:11" s="82" customFormat="1" ht="15" x14ac:dyDescent="0.2">
      <c r="A91" s="60" t="s">
        <v>1145</v>
      </c>
      <c r="B91" s="60"/>
      <c r="C91" s="79" t="s">
        <v>171</v>
      </c>
      <c r="D91" s="79" t="s">
        <v>393</v>
      </c>
      <c r="E91" s="80" t="s">
        <v>610</v>
      </c>
      <c r="F91" s="79" t="s">
        <v>89</v>
      </c>
      <c r="G91" s="60"/>
      <c r="H91" s="79" t="s">
        <v>76</v>
      </c>
      <c r="I91" s="79" t="s">
        <v>668</v>
      </c>
      <c r="J91" s="79" t="s">
        <v>703</v>
      </c>
      <c r="K91" s="79" t="s">
        <v>877</v>
      </c>
    </row>
    <row r="92" spans="1:11" s="82" customFormat="1" ht="15" x14ac:dyDescent="0.2">
      <c r="A92" s="60"/>
      <c r="B92" s="60"/>
      <c r="C92" s="79" t="s">
        <v>171</v>
      </c>
      <c r="D92" s="79" t="s">
        <v>393</v>
      </c>
      <c r="E92" s="80" t="s">
        <v>610</v>
      </c>
      <c r="F92" s="79" t="s">
        <v>90</v>
      </c>
      <c r="G92" s="60"/>
      <c r="H92" s="79" t="s">
        <v>76</v>
      </c>
      <c r="I92" s="79" t="s">
        <v>668</v>
      </c>
      <c r="J92" s="79" t="s">
        <v>703</v>
      </c>
      <c r="K92" s="79" t="s">
        <v>877</v>
      </c>
    </row>
    <row r="93" spans="1:11" s="82" customFormat="1" ht="15" x14ac:dyDescent="0.2">
      <c r="A93" s="60" t="s">
        <v>1145</v>
      </c>
      <c r="B93" s="60"/>
      <c r="C93" s="79" t="s">
        <v>171</v>
      </c>
      <c r="D93" s="79" t="s">
        <v>393</v>
      </c>
      <c r="E93" s="80" t="s">
        <v>610</v>
      </c>
      <c r="F93" s="79" t="s">
        <v>577</v>
      </c>
      <c r="G93" s="60"/>
      <c r="H93" s="79" t="s">
        <v>76</v>
      </c>
      <c r="I93" s="79" t="s">
        <v>668</v>
      </c>
      <c r="J93" s="79" t="s">
        <v>703</v>
      </c>
      <c r="K93" s="79" t="s">
        <v>877</v>
      </c>
    </row>
    <row r="94" spans="1:11" s="82" customFormat="1" ht="15" x14ac:dyDescent="0.2">
      <c r="A94" s="60" t="s">
        <v>1146</v>
      </c>
      <c r="B94" s="60"/>
      <c r="C94" s="79" t="s">
        <v>343</v>
      </c>
      <c r="D94" s="79" t="s">
        <v>562</v>
      </c>
      <c r="E94" s="80" t="s">
        <v>610</v>
      </c>
      <c r="F94" s="79" t="s">
        <v>577</v>
      </c>
      <c r="G94" s="60"/>
      <c r="H94" s="79" t="s">
        <v>18</v>
      </c>
      <c r="I94" s="79" t="s">
        <v>668</v>
      </c>
      <c r="J94" s="79" t="s">
        <v>832</v>
      </c>
      <c r="K94" s="79" t="s">
        <v>990</v>
      </c>
    </row>
    <row r="95" spans="1:11" s="82" customFormat="1" ht="15" x14ac:dyDescent="0.2">
      <c r="A95" s="60"/>
      <c r="B95" s="60"/>
      <c r="C95" s="79" t="s">
        <v>231</v>
      </c>
      <c r="D95" s="79" t="s">
        <v>453</v>
      </c>
      <c r="E95" s="80" t="s">
        <v>610</v>
      </c>
      <c r="F95" s="79" t="s">
        <v>115</v>
      </c>
      <c r="G95" s="60"/>
      <c r="H95" s="79" t="s">
        <v>19</v>
      </c>
      <c r="I95" s="79" t="s">
        <v>79</v>
      </c>
      <c r="J95" s="84"/>
      <c r="K95" s="79" t="s">
        <v>918</v>
      </c>
    </row>
    <row r="96" spans="1:11" s="82" customFormat="1" ht="15" x14ac:dyDescent="0.2">
      <c r="A96" s="60" t="s">
        <v>1145</v>
      </c>
      <c r="B96" s="60"/>
      <c r="C96" s="79" t="s">
        <v>231</v>
      </c>
      <c r="D96" s="79" t="s">
        <v>453</v>
      </c>
      <c r="E96" s="80" t="s">
        <v>610</v>
      </c>
      <c r="F96" s="79" t="s">
        <v>578</v>
      </c>
      <c r="G96" s="60"/>
      <c r="H96" s="79" t="s">
        <v>19</v>
      </c>
      <c r="I96" s="79" t="s">
        <v>79</v>
      </c>
      <c r="J96" s="84"/>
      <c r="K96" s="79" t="s">
        <v>918</v>
      </c>
    </row>
    <row r="97" spans="1:11" s="82" customFormat="1" ht="15" x14ac:dyDescent="0.2">
      <c r="A97" s="60" t="s">
        <v>1147</v>
      </c>
      <c r="B97" s="60"/>
      <c r="C97" s="79" t="s">
        <v>172</v>
      </c>
      <c r="D97" s="79" t="s">
        <v>394</v>
      </c>
      <c r="E97" s="80" t="s">
        <v>610</v>
      </c>
      <c r="F97" s="79" t="s">
        <v>89</v>
      </c>
      <c r="G97" s="60"/>
      <c r="H97" s="79" t="s">
        <v>18</v>
      </c>
      <c r="I97" s="79" t="s">
        <v>79</v>
      </c>
      <c r="J97" s="79" t="s">
        <v>1184</v>
      </c>
      <c r="K97" s="79" t="s">
        <v>878</v>
      </c>
    </row>
    <row r="98" spans="1:11" s="82" customFormat="1" ht="15" x14ac:dyDescent="0.2">
      <c r="A98" s="60" t="s">
        <v>1147</v>
      </c>
      <c r="B98" s="60"/>
      <c r="C98" s="79" t="s">
        <v>172</v>
      </c>
      <c r="D98" s="79" t="s">
        <v>394</v>
      </c>
      <c r="E98" s="80" t="s">
        <v>610</v>
      </c>
      <c r="F98" s="79" t="s">
        <v>577</v>
      </c>
      <c r="G98" s="60"/>
      <c r="H98" s="79" t="s">
        <v>18</v>
      </c>
      <c r="I98" s="79" t="s">
        <v>79</v>
      </c>
      <c r="J98" s="79" t="s">
        <v>703</v>
      </c>
      <c r="K98" s="79" t="s">
        <v>878</v>
      </c>
    </row>
    <row r="99" spans="1:11" s="82" customFormat="1" ht="15" x14ac:dyDescent="0.2">
      <c r="A99" s="60" t="s">
        <v>1148</v>
      </c>
      <c r="B99" s="60"/>
      <c r="C99" s="79" t="s">
        <v>229</v>
      </c>
      <c r="D99" s="79" t="s">
        <v>451</v>
      </c>
      <c r="E99" s="80" t="s">
        <v>610</v>
      </c>
      <c r="F99" s="79" t="s">
        <v>115</v>
      </c>
      <c r="G99" s="60"/>
      <c r="H99" s="79" t="s">
        <v>76</v>
      </c>
      <c r="I99" s="79" t="s">
        <v>668</v>
      </c>
      <c r="J99" s="79" t="s">
        <v>703</v>
      </c>
      <c r="K99" s="79" t="s">
        <v>877</v>
      </c>
    </row>
    <row r="100" spans="1:11" s="82" customFormat="1" ht="15" x14ac:dyDescent="0.2">
      <c r="A100" s="60" t="s">
        <v>1148</v>
      </c>
      <c r="B100" s="60"/>
      <c r="C100" s="79" t="s">
        <v>229</v>
      </c>
      <c r="D100" s="79" t="s">
        <v>451</v>
      </c>
      <c r="E100" s="80" t="s">
        <v>610</v>
      </c>
      <c r="F100" s="79" t="s">
        <v>578</v>
      </c>
      <c r="G100" s="60"/>
      <c r="H100" s="79" t="s">
        <v>76</v>
      </c>
      <c r="I100" s="79" t="s">
        <v>668</v>
      </c>
      <c r="J100" s="79" t="s">
        <v>703</v>
      </c>
      <c r="K100" s="79" t="s">
        <v>877</v>
      </c>
    </row>
    <row r="101" spans="1:11" s="82" customFormat="1" ht="15" x14ac:dyDescent="0.2">
      <c r="A101" s="60" t="s">
        <v>1149</v>
      </c>
      <c r="B101" s="60"/>
      <c r="C101" s="79" t="s">
        <v>351</v>
      </c>
      <c r="D101" s="79" t="s">
        <v>570</v>
      </c>
      <c r="E101" s="80" t="s">
        <v>610</v>
      </c>
      <c r="F101" s="79" t="s">
        <v>578</v>
      </c>
      <c r="G101" s="60"/>
      <c r="H101" s="79" t="s">
        <v>18</v>
      </c>
      <c r="I101" s="79" t="s">
        <v>79</v>
      </c>
      <c r="J101" s="79" t="s">
        <v>839</v>
      </c>
      <c r="K101" s="79" t="s">
        <v>995</v>
      </c>
    </row>
    <row r="102" spans="1:11" s="82" customFormat="1" ht="15" x14ac:dyDescent="0.2">
      <c r="A102" s="60" t="s">
        <v>1150</v>
      </c>
      <c r="B102" s="60"/>
      <c r="C102" s="79" t="s">
        <v>177</v>
      </c>
      <c r="D102" s="79" t="s">
        <v>399</v>
      </c>
      <c r="E102" s="80" t="s">
        <v>610</v>
      </c>
      <c r="F102" s="79" t="s">
        <v>89</v>
      </c>
      <c r="G102" s="60"/>
      <c r="H102" s="79" t="s">
        <v>579</v>
      </c>
      <c r="I102" s="79" t="s">
        <v>668</v>
      </c>
      <c r="J102" s="79" t="s">
        <v>707</v>
      </c>
      <c r="K102" s="79" t="s">
        <v>882</v>
      </c>
    </row>
    <row r="103" spans="1:11" s="82" customFormat="1" ht="15" x14ac:dyDescent="0.2">
      <c r="A103" s="60" t="s">
        <v>1150</v>
      </c>
      <c r="B103" s="60"/>
      <c r="C103" s="79" t="s">
        <v>177</v>
      </c>
      <c r="D103" s="79" t="s">
        <v>399</v>
      </c>
      <c r="E103" s="80" t="s">
        <v>610</v>
      </c>
      <c r="F103" s="79" t="s">
        <v>577</v>
      </c>
      <c r="G103" s="60"/>
      <c r="H103" s="79" t="s">
        <v>579</v>
      </c>
      <c r="I103" s="79" t="s">
        <v>668</v>
      </c>
      <c r="J103" s="79" t="s">
        <v>707</v>
      </c>
      <c r="K103" s="79" t="s">
        <v>882</v>
      </c>
    </row>
    <row r="104" spans="1:11" s="82" customFormat="1" ht="15" x14ac:dyDescent="0.2">
      <c r="A104" s="60"/>
      <c r="B104" s="60"/>
      <c r="C104" s="79" t="s">
        <v>217</v>
      </c>
      <c r="D104" s="79" t="s">
        <v>439</v>
      </c>
      <c r="E104" s="80" t="s">
        <v>610</v>
      </c>
      <c r="F104" s="79" t="s">
        <v>90</v>
      </c>
      <c r="G104" s="60"/>
      <c r="H104" s="79" t="s">
        <v>76</v>
      </c>
      <c r="I104" s="79" t="s">
        <v>79</v>
      </c>
      <c r="J104" s="79" t="s">
        <v>1185</v>
      </c>
      <c r="K104" s="79" t="s">
        <v>877</v>
      </c>
    </row>
    <row r="105" spans="1:11" s="82" customFormat="1" ht="15" x14ac:dyDescent="0.2">
      <c r="A105" s="60" t="s">
        <v>1151</v>
      </c>
      <c r="B105" s="60"/>
      <c r="C105" s="79" t="s">
        <v>217</v>
      </c>
      <c r="D105" s="79" t="s">
        <v>439</v>
      </c>
      <c r="E105" s="80" t="s">
        <v>610</v>
      </c>
      <c r="F105" s="79" t="s">
        <v>115</v>
      </c>
      <c r="G105" s="60"/>
      <c r="H105" s="79" t="s">
        <v>76</v>
      </c>
      <c r="I105" s="79" t="s">
        <v>79</v>
      </c>
      <c r="J105" s="79" t="s">
        <v>1185</v>
      </c>
      <c r="K105" s="79" t="s">
        <v>877</v>
      </c>
    </row>
    <row r="106" spans="1:11" s="82" customFormat="1" ht="15" x14ac:dyDescent="0.2">
      <c r="A106" s="60" t="s">
        <v>1151</v>
      </c>
      <c r="B106" s="60"/>
      <c r="C106" s="79" t="s">
        <v>217</v>
      </c>
      <c r="D106" s="79" t="s">
        <v>439</v>
      </c>
      <c r="E106" s="80" t="s">
        <v>610</v>
      </c>
      <c r="F106" s="79" t="s">
        <v>578</v>
      </c>
      <c r="G106" s="60"/>
      <c r="H106" s="79" t="s">
        <v>76</v>
      </c>
      <c r="I106" s="79" t="s">
        <v>79</v>
      </c>
      <c r="J106" s="79" t="s">
        <v>1185</v>
      </c>
      <c r="K106" s="79" t="s">
        <v>877</v>
      </c>
    </row>
    <row r="107" spans="1:11" s="82" customFormat="1" ht="15" x14ac:dyDescent="0.2">
      <c r="A107" s="60"/>
      <c r="B107" s="60"/>
      <c r="C107" s="79" t="s">
        <v>235</v>
      </c>
      <c r="D107" s="79" t="s">
        <v>457</v>
      </c>
      <c r="E107" s="80" t="s">
        <v>633</v>
      </c>
      <c r="F107" s="79" t="s">
        <v>115</v>
      </c>
      <c r="G107" s="60"/>
      <c r="H107" s="79" t="s">
        <v>579</v>
      </c>
      <c r="I107" s="79" t="s">
        <v>668</v>
      </c>
      <c r="J107" s="79" t="s">
        <v>750</v>
      </c>
      <c r="K107" s="79" t="s">
        <v>920</v>
      </c>
    </row>
    <row r="108" spans="1:11" s="82" customFormat="1" ht="15" x14ac:dyDescent="0.2">
      <c r="A108" s="60" t="s">
        <v>1152</v>
      </c>
      <c r="B108" s="60"/>
      <c r="C108" s="79" t="s">
        <v>235</v>
      </c>
      <c r="D108" s="79" t="s">
        <v>457</v>
      </c>
      <c r="E108" s="80" t="s">
        <v>633</v>
      </c>
      <c r="F108" s="79" t="s">
        <v>578</v>
      </c>
      <c r="G108" s="60"/>
      <c r="H108" s="79" t="s">
        <v>579</v>
      </c>
      <c r="I108" s="79" t="s">
        <v>668</v>
      </c>
      <c r="J108" s="79" t="s">
        <v>750</v>
      </c>
      <c r="K108" s="79" t="s">
        <v>920</v>
      </c>
    </row>
    <row r="109" spans="1:11" s="82" customFormat="1" ht="15" x14ac:dyDescent="0.2">
      <c r="A109" s="60" t="s">
        <v>1139</v>
      </c>
      <c r="B109" s="60"/>
      <c r="C109" s="79" t="s">
        <v>344</v>
      </c>
      <c r="D109" s="79" t="s">
        <v>563</v>
      </c>
      <c r="E109" s="80" t="s">
        <v>666</v>
      </c>
      <c r="F109" s="79" t="s">
        <v>577</v>
      </c>
      <c r="G109" s="60"/>
      <c r="H109" s="79" t="s">
        <v>76</v>
      </c>
      <c r="I109" s="79" t="s">
        <v>668</v>
      </c>
      <c r="J109" s="79" t="s">
        <v>833</v>
      </c>
      <c r="K109" s="79" t="s">
        <v>940</v>
      </c>
    </row>
    <row r="110" spans="1:11" s="82" customFormat="1" ht="15" x14ac:dyDescent="0.2">
      <c r="A110" s="60" t="s">
        <v>1138</v>
      </c>
      <c r="B110" s="60"/>
      <c r="C110" s="79" t="s">
        <v>345</v>
      </c>
      <c r="D110" s="79" t="s">
        <v>564</v>
      </c>
      <c r="E110" s="80" t="s">
        <v>667</v>
      </c>
      <c r="F110" s="79" t="s">
        <v>577</v>
      </c>
      <c r="G110" s="60"/>
      <c r="H110" s="79" t="s">
        <v>580</v>
      </c>
      <c r="I110" s="79" t="s">
        <v>668</v>
      </c>
      <c r="J110" s="79" t="s">
        <v>834</v>
      </c>
      <c r="K110" s="79" t="s">
        <v>991</v>
      </c>
    </row>
    <row r="111" spans="1:11" s="82" customFormat="1" ht="15" x14ac:dyDescent="0.2">
      <c r="A111" s="60" t="s">
        <v>24</v>
      </c>
      <c r="B111" s="60"/>
      <c r="C111" s="79" t="s">
        <v>266</v>
      </c>
      <c r="D111" s="79" t="s">
        <v>488</v>
      </c>
      <c r="E111" s="80" t="s">
        <v>638</v>
      </c>
      <c r="F111" s="79" t="s">
        <v>97</v>
      </c>
      <c r="G111" s="60"/>
      <c r="H111" s="79" t="s">
        <v>580</v>
      </c>
      <c r="I111" s="79" t="s">
        <v>79</v>
      </c>
      <c r="J111" s="79" t="s">
        <v>775</v>
      </c>
      <c r="K111" s="79" t="s">
        <v>938</v>
      </c>
    </row>
    <row r="112" spans="1:11" s="82" customFormat="1" ht="15" x14ac:dyDescent="0.2">
      <c r="A112" s="60" t="s">
        <v>1027</v>
      </c>
      <c r="B112" s="60"/>
      <c r="C112" s="79" t="s">
        <v>262</v>
      </c>
      <c r="D112" s="79" t="s">
        <v>484</v>
      </c>
      <c r="E112" s="80" t="s">
        <v>638</v>
      </c>
      <c r="F112" s="79" t="s">
        <v>97</v>
      </c>
      <c r="G112" s="60"/>
      <c r="H112" s="79" t="s">
        <v>580</v>
      </c>
      <c r="I112" s="79" t="s">
        <v>79</v>
      </c>
      <c r="J112" s="79" t="s">
        <v>772</v>
      </c>
      <c r="K112" s="79" t="s">
        <v>855</v>
      </c>
    </row>
    <row r="113" spans="1:11" s="82" customFormat="1" ht="15" x14ac:dyDescent="0.2">
      <c r="A113" s="60" t="s">
        <v>1028</v>
      </c>
      <c r="B113" s="60"/>
      <c r="C113" s="79" t="s">
        <v>304</v>
      </c>
      <c r="D113" s="79" t="s">
        <v>523</v>
      </c>
      <c r="E113" s="80" t="s">
        <v>638</v>
      </c>
      <c r="F113" s="79" t="s">
        <v>95</v>
      </c>
      <c r="G113" s="60"/>
      <c r="H113" s="79" t="s">
        <v>76</v>
      </c>
      <c r="I113" s="79" t="s">
        <v>79</v>
      </c>
      <c r="J113" s="79" t="s">
        <v>802</v>
      </c>
      <c r="K113" s="79" t="s">
        <v>962</v>
      </c>
    </row>
    <row r="114" spans="1:11" s="82" customFormat="1" ht="15" x14ac:dyDescent="0.2">
      <c r="A114" s="60" t="s">
        <v>1028</v>
      </c>
      <c r="B114" s="60"/>
      <c r="C114" s="79" t="s">
        <v>304</v>
      </c>
      <c r="D114" s="79" t="s">
        <v>523</v>
      </c>
      <c r="E114" s="80" t="s">
        <v>638</v>
      </c>
      <c r="F114" s="79" t="s">
        <v>99</v>
      </c>
      <c r="G114" s="60"/>
      <c r="H114" s="79" t="s">
        <v>76</v>
      </c>
      <c r="I114" s="79" t="s">
        <v>79</v>
      </c>
      <c r="J114" s="79" t="s">
        <v>802</v>
      </c>
      <c r="K114" s="79" t="s">
        <v>962</v>
      </c>
    </row>
    <row r="115" spans="1:11" s="82" customFormat="1" ht="15" x14ac:dyDescent="0.2">
      <c r="A115" s="60" t="s">
        <v>49</v>
      </c>
      <c r="B115" s="60"/>
      <c r="C115" s="79" t="s">
        <v>261</v>
      </c>
      <c r="D115" s="79" t="s">
        <v>483</v>
      </c>
      <c r="E115" s="80" t="s">
        <v>623</v>
      </c>
      <c r="F115" s="79" t="s">
        <v>575</v>
      </c>
      <c r="G115" s="60"/>
      <c r="H115" s="79" t="s">
        <v>580</v>
      </c>
      <c r="I115" s="79" t="s">
        <v>79</v>
      </c>
      <c r="J115" s="79" t="s">
        <v>771</v>
      </c>
      <c r="K115" s="79" t="s">
        <v>934</v>
      </c>
    </row>
    <row r="116" spans="1:11" s="82" customFormat="1" ht="15" x14ac:dyDescent="0.2">
      <c r="A116" s="60" t="s">
        <v>1021</v>
      </c>
      <c r="B116" s="60"/>
      <c r="C116" s="79" t="s">
        <v>194</v>
      </c>
      <c r="D116" s="79" t="s">
        <v>416</v>
      </c>
      <c r="E116" s="80" t="s">
        <v>623</v>
      </c>
      <c r="F116" s="79" t="s">
        <v>93</v>
      </c>
      <c r="G116" s="60"/>
      <c r="H116" s="79" t="s">
        <v>580</v>
      </c>
      <c r="I116" s="79" t="s">
        <v>79</v>
      </c>
      <c r="J116" s="79" t="s">
        <v>720</v>
      </c>
      <c r="K116" s="79" t="s">
        <v>855</v>
      </c>
    </row>
    <row r="117" spans="1:11" s="82" customFormat="1" ht="15" x14ac:dyDescent="0.2">
      <c r="A117" s="60" t="s">
        <v>1021</v>
      </c>
      <c r="B117" s="60"/>
      <c r="C117" s="79" t="s">
        <v>194</v>
      </c>
      <c r="D117" s="79" t="s">
        <v>416</v>
      </c>
      <c r="E117" s="80" t="s">
        <v>623</v>
      </c>
      <c r="F117" s="79" t="s">
        <v>574</v>
      </c>
      <c r="G117" s="60"/>
      <c r="H117" s="79" t="s">
        <v>580</v>
      </c>
      <c r="I117" s="79" t="s">
        <v>79</v>
      </c>
      <c r="J117" s="79" t="s">
        <v>720</v>
      </c>
      <c r="K117" s="79" t="s">
        <v>855</v>
      </c>
    </row>
    <row r="118" spans="1:11" s="82" customFormat="1" ht="15" x14ac:dyDescent="0.2">
      <c r="A118" s="60" t="s">
        <v>44</v>
      </c>
      <c r="B118" s="60"/>
      <c r="C118" s="79" t="s">
        <v>323</v>
      </c>
      <c r="D118" s="79" t="s">
        <v>542</v>
      </c>
      <c r="E118" s="80" t="s">
        <v>653</v>
      </c>
      <c r="F118" s="79" t="s">
        <v>94</v>
      </c>
      <c r="G118" s="60"/>
      <c r="H118" s="79" t="s">
        <v>580</v>
      </c>
      <c r="I118" s="79" t="s">
        <v>79</v>
      </c>
      <c r="J118" s="79" t="s">
        <v>819</v>
      </c>
      <c r="K118" s="79" t="s">
        <v>974</v>
      </c>
    </row>
    <row r="119" spans="1:11" s="82" customFormat="1" ht="15" x14ac:dyDescent="0.2">
      <c r="A119" s="60" t="s">
        <v>1026</v>
      </c>
      <c r="B119" s="60"/>
      <c r="C119" s="79" t="s">
        <v>312</v>
      </c>
      <c r="D119" s="79" t="s">
        <v>531</v>
      </c>
      <c r="E119" s="80" t="s">
        <v>653</v>
      </c>
      <c r="F119" s="79" t="s">
        <v>95</v>
      </c>
      <c r="G119" s="60"/>
      <c r="H119" s="79" t="s">
        <v>579</v>
      </c>
      <c r="I119" s="79" t="s">
        <v>79</v>
      </c>
      <c r="J119" s="79" t="s">
        <v>810</v>
      </c>
      <c r="K119" s="79" t="s">
        <v>966</v>
      </c>
    </row>
    <row r="120" spans="1:11" s="82" customFormat="1" ht="15" x14ac:dyDescent="0.2">
      <c r="A120" s="60" t="s">
        <v>1023</v>
      </c>
      <c r="B120" s="60"/>
      <c r="C120" s="79" t="s">
        <v>326</v>
      </c>
      <c r="D120" s="79" t="s">
        <v>545</v>
      </c>
      <c r="E120" s="80" t="s">
        <v>661</v>
      </c>
      <c r="F120" s="79" t="s">
        <v>99</v>
      </c>
      <c r="G120" s="60"/>
      <c r="H120" s="79" t="s">
        <v>579</v>
      </c>
      <c r="I120" s="79" t="s">
        <v>79</v>
      </c>
      <c r="J120" s="79" t="s">
        <v>821</v>
      </c>
      <c r="K120" s="79" t="s">
        <v>977</v>
      </c>
    </row>
    <row r="121" spans="1:11" s="82" customFormat="1" ht="15" x14ac:dyDescent="0.2">
      <c r="A121" s="86" t="s">
        <v>18</v>
      </c>
      <c r="B121" s="60"/>
      <c r="C121" s="79" t="s">
        <v>295</v>
      </c>
      <c r="D121" s="79" t="s">
        <v>514</v>
      </c>
      <c r="E121" s="80" t="s">
        <v>648</v>
      </c>
      <c r="F121" s="79" t="s">
        <v>576</v>
      </c>
      <c r="G121" s="60"/>
      <c r="H121" s="79" t="s">
        <v>579</v>
      </c>
      <c r="I121" s="79" t="s">
        <v>79</v>
      </c>
      <c r="J121" s="79" t="s">
        <v>795</v>
      </c>
      <c r="K121" s="79" t="s">
        <v>957</v>
      </c>
    </row>
    <row r="122" spans="1:11" s="82" customFormat="1" ht="15" x14ac:dyDescent="0.2">
      <c r="A122" s="60"/>
      <c r="B122" s="60"/>
      <c r="C122" s="79" t="s">
        <v>145</v>
      </c>
      <c r="D122" s="79" t="s">
        <v>367</v>
      </c>
      <c r="E122" s="80" t="s">
        <v>593</v>
      </c>
      <c r="F122" s="79" t="s">
        <v>573</v>
      </c>
      <c r="G122" s="60"/>
      <c r="H122" s="79" t="s">
        <v>579</v>
      </c>
      <c r="I122" s="79" t="s">
        <v>669</v>
      </c>
      <c r="J122" s="79" t="s">
        <v>683</v>
      </c>
      <c r="K122" s="79" t="s">
        <v>855</v>
      </c>
    </row>
    <row r="123" spans="1:11" s="82" customFormat="1" ht="15" x14ac:dyDescent="0.2">
      <c r="A123" s="60" t="s">
        <v>1135</v>
      </c>
      <c r="B123" s="60"/>
      <c r="C123" s="79" t="s">
        <v>294</v>
      </c>
      <c r="D123" s="79" t="s">
        <v>513</v>
      </c>
      <c r="E123" s="80" t="s">
        <v>647</v>
      </c>
      <c r="F123" s="79" t="s">
        <v>576</v>
      </c>
      <c r="G123" s="60"/>
      <c r="H123" s="79" t="s">
        <v>579</v>
      </c>
      <c r="I123" s="79" t="s">
        <v>669</v>
      </c>
      <c r="J123" s="79" t="s">
        <v>794</v>
      </c>
      <c r="K123" s="79" t="s">
        <v>956</v>
      </c>
    </row>
    <row r="124" spans="1:11" s="82" customFormat="1" ht="15" x14ac:dyDescent="0.2">
      <c r="A124" s="60" t="s">
        <v>1136</v>
      </c>
      <c r="B124" s="60"/>
      <c r="C124" s="79" t="s">
        <v>347</v>
      </c>
      <c r="D124" s="79" t="s">
        <v>566</v>
      </c>
      <c r="E124" s="80" t="s">
        <v>647</v>
      </c>
      <c r="F124" s="79" t="s">
        <v>577</v>
      </c>
      <c r="G124" s="60"/>
      <c r="H124" s="79" t="s">
        <v>579</v>
      </c>
      <c r="I124" s="79" t="s">
        <v>669</v>
      </c>
      <c r="J124" s="79" t="s">
        <v>836</v>
      </c>
      <c r="K124" s="79" t="s">
        <v>992</v>
      </c>
    </row>
    <row r="125" spans="1:11" s="82" customFormat="1" ht="15" x14ac:dyDescent="0.2">
      <c r="A125" s="60" t="s">
        <v>1137</v>
      </c>
      <c r="B125" s="60"/>
      <c r="C125" s="79" t="s">
        <v>346</v>
      </c>
      <c r="D125" s="79" t="s">
        <v>565</v>
      </c>
      <c r="E125" s="80" t="s">
        <v>647</v>
      </c>
      <c r="F125" s="79" t="s">
        <v>577</v>
      </c>
      <c r="G125" s="60"/>
      <c r="H125" s="79" t="s">
        <v>76</v>
      </c>
      <c r="I125" s="79" t="s">
        <v>669</v>
      </c>
      <c r="J125" s="79" t="s">
        <v>835</v>
      </c>
      <c r="K125" s="79" t="s">
        <v>855</v>
      </c>
    </row>
    <row r="126" spans="1:11" s="82" customFormat="1" ht="15" x14ac:dyDescent="0.2">
      <c r="A126" s="60" t="s">
        <v>22</v>
      </c>
      <c r="B126" s="60"/>
      <c r="C126" s="79" t="s">
        <v>331</v>
      </c>
      <c r="D126" s="79" t="s">
        <v>550</v>
      </c>
      <c r="E126" s="80" t="s">
        <v>663</v>
      </c>
      <c r="F126" s="79" t="s">
        <v>96</v>
      </c>
      <c r="G126" s="60"/>
      <c r="H126" s="79" t="s">
        <v>580</v>
      </c>
      <c r="I126" s="79" t="s">
        <v>79</v>
      </c>
      <c r="J126" s="79" t="s">
        <v>826</v>
      </c>
      <c r="K126" s="79" t="s">
        <v>980</v>
      </c>
    </row>
    <row r="127" spans="1:11" s="82" customFormat="1" ht="15" x14ac:dyDescent="0.2">
      <c r="A127" s="60" t="s">
        <v>50</v>
      </c>
      <c r="B127" s="60"/>
      <c r="C127" s="79" t="s">
        <v>216</v>
      </c>
      <c r="D127" s="79" t="s">
        <v>438</v>
      </c>
      <c r="E127" s="80" t="s">
        <v>100</v>
      </c>
      <c r="F127" s="79" t="s">
        <v>90</v>
      </c>
      <c r="G127" s="60"/>
      <c r="H127" s="79" t="s">
        <v>580</v>
      </c>
      <c r="I127" s="79" t="s">
        <v>79</v>
      </c>
      <c r="J127" s="79" t="s">
        <v>738</v>
      </c>
      <c r="K127" s="79" t="s">
        <v>910</v>
      </c>
    </row>
    <row r="128" spans="1:11" s="82" customFormat="1" ht="15" x14ac:dyDescent="0.2">
      <c r="A128" s="60" t="s">
        <v>1025</v>
      </c>
      <c r="B128" s="60"/>
      <c r="C128" s="79" t="s">
        <v>284</v>
      </c>
      <c r="D128" s="79" t="s">
        <v>503</v>
      </c>
      <c r="E128" s="80" t="s">
        <v>100</v>
      </c>
      <c r="F128" s="79" t="s">
        <v>102</v>
      </c>
      <c r="G128" s="60"/>
      <c r="H128" s="79" t="s">
        <v>580</v>
      </c>
      <c r="I128" s="79" t="s">
        <v>79</v>
      </c>
      <c r="J128" s="79" t="s">
        <v>789</v>
      </c>
      <c r="K128" s="79" t="s">
        <v>939</v>
      </c>
    </row>
    <row r="129" spans="1:11" s="82" customFormat="1" ht="15" x14ac:dyDescent="0.2">
      <c r="A129" s="60" t="s">
        <v>1055</v>
      </c>
      <c r="B129" s="60"/>
      <c r="C129" s="79" t="s">
        <v>269</v>
      </c>
      <c r="D129" s="79" t="s">
        <v>491</v>
      </c>
      <c r="E129" s="80" t="s">
        <v>100</v>
      </c>
      <c r="F129" s="79" t="s">
        <v>97</v>
      </c>
      <c r="G129" s="60"/>
      <c r="H129" s="79" t="s">
        <v>580</v>
      </c>
      <c r="I129" s="79" t="s">
        <v>669</v>
      </c>
      <c r="J129" s="79" t="s">
        <v>778</v>
      </c>
      <c r="K129" s="79" t="s">
        <v>941</v>
      </c>
    </row>
    <row r="130" spans="1:11" s="82" customFormat="1" ht="15" x14ac:dyDescent="0.2">
      <c r="A130" s="60" t="s">
        <v>63</v>
      </c>
      <c r="B130" s="60"/>
      <c r="C130" s="79" t="s">
        <v>267</v>
      </c>
      <c r="D130" s="79" t="s">
        <v>489</v>
      </c>
      <c r="E130" s="80" t="s">
        <v>100</v>
      </c>
      <c r="F130" s="79" t="s">
        <v>97</v>
      </c>
      <c r="G130" s="60"/>
      <c r="H130" s="79" t="s">
        <v>580</v>
      </c>
      <c r="I130" s="79" t="s">
        <v>79</v>
      </c>
      <c r="J130" s="79" t="s">
        <v>776</v>
      </c>
      <c r="K130" s="79" t="s">
        <v>939</v>
      </c>
    </row>
    <row r="131" spans="1:11" s="82" customFormat="1" ht="15" x14ac:dyDescent="0.2">
      <c r="A131" s="60" t="s">
        <v>1011</v>
      </c>
      <c r="B131" s="60"/>
      <c r="C131" s="79" t="s">
        <v>314</v>
      </c>
      <c r="D131" s="79" t="s">
        <v>533</v>
      </c>
      <c r="E131" s="80" t="s">
        <v>654</v>
      </c>
      <c r="F131" s="79" t="s">
        <v>95</v>
      </c>
      <c r="G131" s="60"/>
      <c r="H131" s="79" t="s">
        <v>580</v>
      </c>
      <c r="I131" s="79" t="s">
        <v>79</v>
      </c>
      <c r="J131" s="79" t="s">
        <v>812</v>
      </c>
      <c r="K131" s="79" t="s">
        <v>967</v>
      </c>
    </row>
    <row r="132" spans="1:11" s="82" customFormat="1" ht="15" x14ac:dyDescent="0.2">
      <c r="A132" s="60" t="s">
        <v>48</v>
      </c>
      <c r="B132" s="60"/>
      <c r="C132" s="79" t="s">
        <v>189</v>
      </c>
      <c r="D132" s="79" t="s">
        <v>411</v>
      </c>
      <c r="E132" s="80" t="s">
        <v>620</v>
      </c>
      <c r="F132" s="79" t="s">
        <v>93</v>
      </c>
      <c r="G132" s="60"/>
      <c r="H132" s="79" t="s">
        <v>76</v>
      </c>
      <c r="I132" s="79" t="s">
        <v>79</v>
      </c>
      <c r="J132" s="79" t="s">
        <v>1186</v>
      </c>
      <c r="K132" s="79" t="s">
        <v>893</v>
      </c>
    </row>
    <row r="133" spans="1:11" s="82" customFormat="1" ht="15" x14ac:dyDescent="0.2">
      <c r="A133" s="60" t="s">
        <v>1022</v>
      </c>
      <c r="B133" s="60"/>
      <c r="C133" s="79" t="s">
        <v>325</v>
      </c>
      <c r="D133" s="79" t="s">
        <v>544</v>
      </c>
      <c r="E133" s="80" t="s">
        <v>660</v>
      </c>
      <c r="F133" s="79" t="s">
        <v>99</v>
      </c>
      <c r="G133" s="60"/>
      <c r="H133" s="79" t="s">
        <v>579</v>
      </c>
      <c r="I133" s="79" t="s">
        <v>79</v>
      </c>
      <c r="J133" s="79" t="s">
        <v>1187</v>
      </c>
      <c r="K133" s="79" t="s">
        <v>976</v>
      </c>
    </row>
    <row r="134" spans="1:11" s="82" customFormat="1" ht="15" x14ac:dyDescent="0.2">
      <c r="A134" s="60" t="s">
        <v>65</v>
      </c>
      <c r="B134" s="60"/>
      <c r="C134" s="79" t="s">
        <v>142</v>
      </c>
      <c r="D134" s="79" t="s">
        <v>364</v>
      </c>
      <c r="E134" s="80" t="s">
        <v>591</v>
      </c>
      <c r="F134" s="79" t="s">
        <v>572</v>
      </c>
      <c r="G134" s="60"/>
      <c r="H134" s="79" t="s">
        <v>580</v>
      </c>
      <c r="I134" s="79" t="s">
        <v>79</v>
      </c>
      <c r="J134" s="79" t="s">
        <v>681</v>
      </c>
      <c r="K134" s="79" t="s">
        <v>852</v>
      </c>
    </row>
    <row r="135" spans="1:11" s="82" customFormat="1" ht="15" x14ac:dyDescent="0.2">
      <c r="A135" s="60" t="s">
        <v>66</v>
      </c>
      <c r="B135" s="60"/>
      <c r="C135" s="79" t="s">
        <v>143</v>
      </c>
      <c r="D135" s="79" t="s">
        <v>365</v>
      </c>
      <c r="E135" s="80" t="s">
        <v>591</v>
      </c>
      <c r="F135" s="79" t="s">
        <v>572</v>
      </c>
      <c r="G135" s="60"/>
      <c r="H135" s="79" t="s">
        <v>579</v>
      </c>
      <c r="I135" s="79" t="s">
        <v>79</v>
      </c>
      <c r="J135" s="79" t="s">
        <v>681</v>
      </c>
      <c r="K135" s="79" t="s">
        <v>853</v>
      </c>
    </row>
    <row r="136" spans="1:11" s="82" customFormat="1" ht="15" x14ac:dyDescent="0.2">
      <c r="A136" s="60" t="s">
        <v>1061</v>
      </c>
      <c r="B136" s="60"/>
      <c r="C136" s="79" t="s">
        <v>333</v>
      </c>
      <c r="D136" s="79" t="s">
        <v>552</v>
      </c>
      <c r="E136" s="80" t="s">
        <v>664</v>
      </c>
      <c r="F136" s="79" t="s">
        <v>96</v>
      </c>
      <c r="G136" s="60"/>
      <c r="H136" s="79" t="s">
        <v>580</v>
      </c>
      <c r="I136" s="79" t="s">
        <v>669</v>
      </c>
      <c r="J136" s="79" t="s">
        <v>1188</v>
      </c>
      <c r="K136" s="79" t="s">
        <v>982</v>
      </c>
    </row>
    <row r="137" spans="1:11" s="82" customFormat="1" ht="15" x14ac:dyDescent="0.2">
      <c r="A137" s="60" t="s">
        <v>1117</v>
      </c>
      <c r="B137" s="60"/>
      <c r="C137" s="79" t="s">
        <v>166</v>
      </c>
      <c r="D137" s="79" t="s">
        <v>388</v>
      </c>
      <c r="E137" s="80" t="s">
        <v>607</v>
      </c>
      <c r="F137" s="79" t="s">
        <v>89</v>
      </c>
      <c r="G137" s="60"/>
      <c r="H137" s="79" t="s">
        <v>579</v>
      </c>
      <c r="I137" s="79" t="s">
        <v>669</v>
      </c>
      <c r="J137" s="79" t="s">
        <v>1189</v>
      </c>
      <c r="K137" s="79" t="s">
        <v>873</v>
      </c>
    </row>
    <row r="138" spans="1:11" s="82" customFormat="1" ht="15" x14ac:dyDescent="0.2">
      <c r="A138" s="60" t="s">
        <v>1117</v>
      </c>
      <c r="B138" s="60"/>
      <c r="C138" s="79" t="s">
        <v>166</v>
      </c>
      <c r="D138" s="79" t="s">
        <v>388</v>
      </c>
      <c r="E138" s="80" t="s">
        <v>607</v>
      </c>
      <c r="F138" s="79" t="s">
        <v>90</v>
      </c>
      <c r="G138" s="60"/>
      <c r="H138" s="79" t="s">
        <v>579</v>
      </c>
      <c r="I138" s="79" t="s">
        <v>669</v>
      </c>
      <c r="J138" s="79" t="s">
        <v>1189</v>
      </c>
      <c r="K138" s="79" t="s">
        <v>873</v>
      </c>
    </row>
    <row r="139" spans="1:11" s="82" customFormat="1" ht="15" x14ac:dyDescent="0.2">
      <c r="A139" s="60" t="s">
        <v>1117</v>
      </c>
      <c r="B139" s="60"/>
      <c r="C139" s="79" t="s">
        <v>166</v>
      </c>
      <c r="D139" s="79" t="s">
        <v>388</v>
      </c>
      <c r="E139" s="80" t="s">
        <v>607</v>
      </c>
      <c r="F139" s="79" t="s">
        <v>577</v>
      </c>
      <c r="G139" s="60"/>
      <c r="H139" s="79" t="s">
        <v>579</v>
      </c>
      <c r="I139" s="79" t="s">
        <v>669</v>
      </c>
      <c r="J139" s="79" t="s">
        <v>1189</v>
      </c>
      <c r="K139" s="79" t="s">
        <v>873</v>
      </c>
    </row>
    <row r="140" spans="1:11" s="82" customFormat="1" ht="15" x14ac:dyDescent="0.2">
      <c r="A140" s="60" t="s">
        <v>1020</v>
      </c>
      <c r="B140" s="60"/>
      <c r="C140" s="79" t="s">
        <v>287</v>
      </c>
      <c r="D140" s="79" t="s">
        <v>506</v>
      </c>
      <c r="E140" s="80" t="s">
        <v>645</v>
      </c>
      <c r="F140" s="79" t="s">
        <v>102</v>
      </c>
      <c r="G140" s="60"/>
      <c r="H140" s="79" t="s">
        <v>580</v>
      </c>
      <c r="I140" s="79" t="s">
        <v>79</v>
      </c>
      <c r="J140" s="79" t="s">
        <v>791</v>
      </c>
      <c r="K140" s="79" t="s">
        <v>951</v>
      </c>
    </row>
    <row r="141" spans="1:11" s="82" customFormat="1" ht="15" x14ac:dyDescent="0.2">
      <c r="A141" s="60" t="s">
        <v>39</v>
      </c>
      <c r="B141" s="60"/>
      <c r="C141" s="79" t="s">
        <v>319</v>
      </c>
      <c r="D141" s="79" t="s">
        <v>538</v>
      </c>
      <c r="E141" s="80" t="s">
        <v>640</v>
      </c>
      <c r="F141" s="79" t="s">
        <v>94</v>
      </c>
      <c r="G141" s="60"/>
      <c r="H141" s="79" t="s">
        <v>580</v>
      </c>
      <c r="I141" s="79" t="s">
        <v>79</v>
      </c>
      <c r="J141" s="79" t="s">
        <v>816</v>
      </c>
      <c r="K141" s="79" t="s">
        <v>970</v>
      </c>
    </row>
    <row r="142" spans="1:11" s="82" customFormat="1" ht="15" x14ac:dyDescent="0.2">
      <c r="A142" s="60" t="s">
        <v>1015</v>
      </c>
      <c r="B142" s="60"/>
      <c r="C142" s="79" t="s">
        <v>264</v>
      </c>
      <c r="D142" s="79" t="s">
        <v>486</v>
      </c>
      <c r="E142" s="80" t="s">
        <v>640</v>
      </c>
      <c r="F142" s="79" t="s">
        <v>97</v>
      </c>
      <c r="G142" s="60"/>
      <c r="H142" s="79" t="s">
        <v>579</v>
      </c>
      <c r="I142" s="79" t="s">
        <v>669</v>
      </c>
      <c r="J142" s="79" t="s">
        <v>1190</v>
      </c>
      <c r="K142" s="79" t="s">
        <v>936</v>
      </c>
    </row>
    <row r="143" spans="1:11" s="82" customFormat="1" ht="15" x14ac:dyDescent="0.2">
      <c r="A143" s="60" t="s">
        <v>21</v>
      </c>
      <c r="B143" s="60"/>
      <c r="C143" s="79" t="s">
        <v>292</v>
      </c>
      <c r="D143" s="79" t="s">
        <v>511</v>
      </c>
      <c r="E143" s="80" t="s">
        <v>646</v>
      </c>
      <c r="F143" s="79" t="s">
        <v>576</v>
      </c>
      <c r="G143" s="60"/>
      <c r="H143" s="79" t="s">
        <v>580</v>
      </c>
      <c r="I143" s="79" t="s">
        <v>79</v>
      </c>
      <c r="J143" s="79" t="s">
        <v>1191</v>
      </c>
      <c r="K143" s="79" t="s">
        <v>954</v>
      </c>
    </row>
    <row r="144" spans="1:11" s="82" customFormat="1" ht="15" x14ac:dyDescent="0.2">
      <c r="A144" s="60" t="s">
        <v>43</v>
      </c>
      <c r="B144" s="60"/>
      <c r="C144" s="79" t="s">
        <v>315</v>
      </c>
      <c r="D144" s="79" t="s">
        <v>534</v>
      </c>
      <c r="E144" s="80" t="s">
        <v>646</v>
      </c>
      <c r="F144" s="79" t="s">
        <v>95</v>
      </c>
      <c r="G144" s="60"/>
      <c r="H144" s="79" t="s">
        <v>76</v>
      </c>
      <c r="I144" s="79" t="s">
        <v>79</v>
      </c>
      <c r="J144" s="79" t="s">
        <v>813</v>
      </c>
      <c r="K144" s="79" t="s">
        <v>855</v>
      </c>
    </row>
    <row r="145" spans="1:12" s="82" customFormat="1" ht="15" x14ac:dyDescent="0.2">
      <c r="A145" s="60" t="s">
        <v>1024</v>
      </c>
      <c r="B145" s="60"/>
      <c r="C145" s="79" t="s">
        <v>320</v>
      </c>
      <c r="D145" s="79" t="s">
        <v>539</v>
      </c>
      <c r="E145" s="80" t="s">
        <v>656</v>
      </c>
      <c r="F145" s="79" t="s">
        <v>94</v>
      </c>
      <c r="G145" s="60"/>
      <c r="H145" s="79" t="s">
        <v>76</v>
      </c>
      <c r="I145" s="79" t="s">
        <v>79</v>
      </c>
      <c r="J145" s="79" t="s">
        <v>817</v>
      </c>
      <c r="K145" s="79" t="s">
        <v>971</v>
      </c>
    </row>
    <row r="146" spans="1:12" s="82" customFormat="1" ht="15" x14ac:dyDescent="0.2">
      <c r="A146" s="60" t="s">
        <v>68</v>
      </c>
      <c r="B146" s="60"/>
      <c r="C146" s="79" t="s">
        <v>184</v>
      </c>
      <c r="D146" s="79" t="s">
        <v>406</v>
      </c>
      <c r="E146" s="80" t="s">
        <v>584</v>
      </c>
      <c r="F146" s="79" t="s">
        <v>93</v>
      </c>
      <c r="G146" s="60"/>
      <c r="H146" s="79" t="s">
        <v>579</v>
      </c>
      <c r="I146" s="79" t="s">
        <v>668</v>
      </c>
      <c r="J146" s="84" t="s">
        <v>1192</v>
      </c>
      <c r="K146" s="79" t="s">
        <v>888</v>
      </c>
    </row>
    <row r="147" spans="1:12" s="82" customFormat="1" ht="15" x14ac:dyDescent="0.2">
      <c r="A147" s="60" t="s">
        <v>68</v>
      </c>
      <c r="B147" s="60"/>
      <c r="C147" s="79" t="s">
        <v>184</v>
      </c>
      <c r="D147" s="79" t="s">
        <v>406</v>
      </c>
      <c r="E147" s="80" t="s">
        <v>584</v>
      </c>
      <c r="F147" s="79" t="s">
        <v>91</v>
      </c>
      <c r="G147" s="60"/>
      <c r="H147" s="79" t="s">
        <v>579</v>
      </c>
      <c r="I147" s="79" t="s">
        <v>668</v>
      </c>
      <c r="J147" s="84" t="s">
        <v>1192</v>
      </c>
      <c r="K147" s="79" t="s">
        <v>888</v>
      </c>
    </row>
    <row r="148" spans="1:12" s="82" customFormat="1" ht="15" x14ac:dyDescent="0.2">
      <c r="A148" s="60" t="s">
        <v>59</v>
      </c>
      <c r="B148" s="60"/>
      <c r="C148" s="79" t="s">
        <v>133</v>
      </c>
      <c r="D148" s="79" t="s">
        <v>355</v>
      </c>
      <c r="E148" s="80" t="s">
        <v>584</v>
      </c>
      <c r="F148" s="79" t="s">
        <v>572</v>
      </c>
      <c r="G148" s="60"/>
      <c r="H148" s="79" t="s">
        <v>76</v>
      </c>
      <c r="I148" s="79" t="s">
        <v>668</v>
      </c>
      <c r="J148" s="79" t="s">
        <v>672</v>
      </c>
      <c r="K148" s="79" t="s">
        <v>843</v>
      </c>
      <c r="L148" s="83"/>
    </row>
    <row r="149" spans="1:12" s="82" customFormat="1" ht="15" x14ac:dyDescent="0.2">
      <c r="A149" s="60" t="s">
        <v>59</v>
      </c>
      <c r="B149" s="60"/>
      <c r="C149" s="79" t="s">
        <v>133</v>
      </c>
      <c r="D149" s="79" t="s">
        <v>355</v>
      </c>
      <c r="E149" s="80" t="s">
        <v>584</v>
      </c>
      <c r="F149" s="79" t="s">
        <v>577</v>
      </c>
      <c r="G149" s="60"/>
      <c r="H149" s="79" t="s">
        <v>76</v>
      </c>
      <c r="I149" s="79" t="s">
        <v>668</v>
      </c>
      <c r="J149" s="79" t="s">
        <v>672</v>
      </c>
      <c r="K149" s="79" t="s">
        <v>843</v>
      </c>
    </row>
    <row r="150" spans="1:12" s="82" customFormat="1" ht="15" x14ac:dyDescent="0.2">
      <c r="A150" s="60" t="s">
        <v>1128</v>
      </c>
      <c r="B150" s="60"/>
      <c r="C150" s="79" t="s">
        <v>334</v>
      </c>
      <c r="D150" s="79" t="s">
        <v>553</v>
      </c>
      <c r="E150" s="80" t="s">
        <v>584</v>
      </c>
      <c r="F150" s="79" t="s">
        <v>96</v>
      </c>
      <c r="G150" s="60"/>
      <c r="H150" s="79" t="s">
        <v>580</v>
      </c>
      <c r="I150" s="79" t="s">
        <v>668</v>
      </c>
      <c r="J150" s="79" t="s">
        <v>1193</v>
      </c>
      <c r="K150" s="79" t="s">
        <v>888</v>
      </c>
    </row>
    <row r="151" spans="1:12" s="82" customFormat="1" ht="15" x14ac:dyDescent="0.2">
      <c r="A151" s="60" t="s">
        <v>71</v>
      </c>
      <c r="B151" s="60"/>
      <c r="C151" s="79" t="s">
        <v>185</v>
      </c>
      <c r="D151" s="79" t="s">
        <v>407</v>
      </c>
      <c r="E151" s="80" t="s">
        <v>617</v>
      </c>
      <c r="F151" s="79" t="s">
        <v>93</v>
      </c>
      <c r="G151" s="60"/>
      <c r="H151" s="79" t="s">
        <v>579</v>
      </c>
      <c r="I151" s="79" t="s">
        <v>668</v>
      </c>
      <c r="J151" s="79" t="s">
        <v>713</v>
      </c>
      <c r="K151" s="79" t="s">
        <v>889</v>
      </c>
    </row>
    <row r="152" spans="1:12" s="82" customFormat="1" ht="15" x14ac:dyDescent="0.2">
      <c r="A152" s="60" t="s">
        <v>71</v>
      </c>
      <c r="B152" s="60"/>
      <c r="C152" s="79" t="s">
        <v>185</v>
      </c>
      <c r="D152" s="79" t="s">
        <v>407</v>
      </c>
      <c r="E152" s="80" t="s">
        <v>617</v>
      </c>
      <c r="F152" s="79" t="s">
        <v>91</v>
      </c>
      <c r="G152" s="60"/>
      <c r="H152" s="79" t="s">
        <v>579</v>
      </c>
      <c r="I152" s="79" t="s">
        <v>668</v>
      </c>
      <c r="J152" s="79" t="s">
        <v>713</v>
      </c>
      <c r="K152" s="79" t="s">
        <v>889</v>
      </c>
    </row>
    <row r="153" spans="1:12" s="82" customFormat="1" ht="15" x14ac:dyDescent="0.2">
      <c r="A153" s="60" t="s">
        <v>70</v>
      </c>
      <c r="B153" s="60"/>
      <c r="C153" s="79" t="s">
        <v>265</v>
      </c>
      <c r="D153" s="79" t="s">
        <v>487</v>
      </c>
      <c r="E153" s="80" t="s">
        <v>641</v>
      </c>
      <c r="F153" s="79" t="s">
        <v>97</v>
      </c>
      <c r="G153" s="60"/>
      <c r="H153" s="79" t="s">
        <v>579</v>
      </c>
      <c r="I153" s="79" t="s">
        <v>668</v>
      </c>
      <c r="J153" s="79" t="s">
        <v>774</v>
      </c>
      <c r="K153" s="79" t="s">
        <v>937</v>
      </c>
    </row>
    <row r="154" spans="1:12" s="82" customFormat="1" ht="15" x14ac:dyDescent="0.2">
      <c r="A154" s="60" t="s">
        <v>1131</v>
      </c>
      <c r="B154" s="60"/>
      <c r="C154" s="79" t="s">
        <v>234</v>
      </c>
      <c r="D154" s="79" t="s">
        <v>456</v>
      </c>
      <c r="E154" s="80" t="s">
        <v>632</v>
      </c>
      <c r="F154" s="79" t="s">
        <v>115</v>
      </c>
      <c r="G154" s="60"/>
      <c r="H154" s="79" t="s">
        <v>580</v>
      </c>
      <c r="I154" s="79" t="s">
        <v>668</v>
      </c>
      <c r="J154" s="79" t="s">
        <v>749</v>
      </c>
      <c r="K154" s="79" t="s">
        <v>919</v>
      </c>
    </row>
    <row r="155" spans="1:12" s="82" customFormat="1" ht="15" x14ac:dyDescent="0.2">
      <c r="A155" s="60" t="s">
        <v>1131</v>
      </c>
      <c r="B155" s="60"/>
      <c r="C155" s="79" t="s">
        <v>234</v>
      </c>
      <c r="D155" s="79" t="s">
        <v>456</v>
      </c>
      <c r="E155" s="80" t="s">
        <v>632</v>
      </c>
      <c r="F155" s="79" t="s">
        <v>578</v>
      </c>
      <c r="G155" s="60"/>
      <c r="H155" s="79" t="s">
        <v>580</v>
      </c>
      <c r="I155" s="79" t="s">
        <v>668</v>
      </c>
      <c r="J155" s="79" t="s">
        <v>749</v>
      </c>
      <c r="K155" s="79" t="s">
        <v>919</v>
      </c>
    </row>
    <row r="156" spans="1:12" s="82" customFormat="1" ht="15" x14ac:dyDescent="0.2">
      <c r="A156" s="60" t="s">
        <v>67</v>
      </c>
      <c r="B156" s="60"/>
      <c r="C156" s="79" t="s">
        <v>150</v>
      </c>
      <c r="D156" s="79" t="s">
        <v>372</v>
      </c>
      <c r="E156" s="80" t="s">
        <v>597</v>
      </c>
      <c r="F156" s="79" t="s">
        <v>573</v>
      </c>
      <c r="G156" s="60"/>
      <c r="H156" s="79" t="s">
        <v>579</v>
      </c>
      <c r="I156" s="79" t="s">
        <v>668</v>
      </c>
      <c r="J156" s="79" t="s">
        <v>688</v>
      </c>
      <c r="K156" s="79" t="s">
        <v>860</v>
      </c>
    </row>
    <row r="157" spans="1:12" s="82" customFormat="1" ht="15" x14ac:dyDescent="0.2">
      <c r="A157" s="60" t="s">
        <v>67</v>
      </c>
      <c r="B157" s="60"/>
      <c r="C157" s="79" t="s">
        <v>150</v>
      </c>
      <c r="D157" s="79" t="s">
        <v>372</v>
      </c>
      <c r="E157" s="80" t="s">
        <v>597</v>
      </c>
      <c r="F157" s="79" t="s">
        <v>578</v>
      </c>
      <c r="G157" s="60"/>
      <c r="H157" s="79" t="s">
        <v>579</v>
      </c>
      <c r="I157" s="79" t="s">
        <v>668</v>
      </c>
      <c r="J157" s="79" t="s">
        <v>688</v>
      </c>
      <c r="K157" s="79" t="s">
        <v>860</v>
      </c>
    </row>
    <row r="158" spans="1:12" s="82" customFormat="1" ht="15" x14ac:dyDescent="0.2">
      <c r="A158" s="60" t="s">
        <v>72</v>
      </c>
      <c r="B158" s="60"/>
      <c r="C158" s="79" t="s">
        <v>306</v>
      </c>
      <c r="D158" s="79" t="s">
        <v>525</v>
      </c>
      <c r="E158" s="80" t="s">
        <v>652</v>
      </c>
      <c r="F158" s="79" t="s">
        <v>95</v>
      </c>
      <c r="G158" s="60"/>
      <c r="H158" s="79" t="s">
        <v>580</v>
      </c>
      <c r="I158" s="79" t="s">
        <v>668</v>
      </c>
      <c r="J158" s="79" t="s">
        <v>804</v>
      </c>
      <c r="K158" s="79" t="s">
        <v>964</v>
      </c>
    </row>
    <row r="159" spans="1:12" s="82" customFormat="1" ht="15" x14ac:dyDescent="0.2">
      <c r="A159" s="60" t="s">
        <v>72</v>
      </c>
      <c r="B159" s="60"/>
      <c r="C159" s="79" t="s">
        <v>306</v>
      </c>
      <c r="D159" s="79" t="s">
        <v>525</v>
      </c>
      <c r="E159" s="80" t="s">
        <v>652</v>
      </c>
      <c r="F159" s="79" t="s">
        <v>577</v>
      </c>
      <c r="G159" s="60"/>
      <c r="H159" s="79" t="s">
        <v>580</v>
      </c>
      <c r="I159" s="79" t="s">
        <v>668</v>
      </c>
      <c r="J159" s="79" t="s">
        <v>804</v>
      </c>
      <c r="K159" s="79" t="s">
        <v>964</v>
      </c>
    </row>
    <row r="160" spans="1:12" s="82" customFormat="1" ht="15" x14ac:dyDescent="0.2">
      <c r="A160" s="60"/>
      <c r="B160" s="60"/>
      <c r="C160" s="79" t="s">
        <v>196</v>
      </c>
      <c r="D160" s="79" t="s">
        <v>418</v>
      </c>
      <c r="E160" s="80" t="s">
        <v>624</v>
      </c>
      <c r="F160" s="79" t="s">
        <v>93</v>
      </c>
      <c r="G160" s="60"/>
      <c r="H160" s="79" t="s">
        <v>580</v>
      </c>
      <c r="I160" s="79" t="s">
        <v>668</v>
      </c>
      <c r="J160" s="84" t="s">
        <v>1192</v>
      </c>
      <c r="K160" s="79" t="s">
        <v>897</v>
      </c>
    </row>
    <row r="161" spans="1:11" s="82" customFormat="1" ht="15" x14ac:dyDescent="0.2">
      <c r="A161" s="60" t="s">
        <v>75</v>
      </c>
      <c r="B161" s="60"/>
      <c r="C161" s="79" t="s">
        <v>196</v>
      </c>
      <c r="D161" s="79" t="s">
        <v>418</v>
      </c>
      <c r="E161" s="80" t="s">
        <v>624</v>
      </c>
      <c r="F161" s="79" t="s">
        <v>574</v>
      </c>
      <c r="G161" s="60"/>
      <c r="H161" s="79" t="s">
        <v>580</v>
      </c>
      <c r="I161" s="79" t="s">
        <v>668</v>
      </c>
      <c r="J161" s="84" t="s">
        <v>1192</v>
      </c>
      <c r="K161" s="79" t="s">
        <v>897</v>
      </c>
    </row>
    <row r="162" spans="1:11" s="82" customFormat="1" ht="15" x14ac:dyDescent="0.2">
      <c r="A162" s="60" t="s">
        <v>69</v>
      </c>
      <c r="B162" s="60"/>
      <c r="C162" s="79" t="s">
        <v>241</v>
      </c>
      <c r="D162" s="79" t="s">
        <v>463</v>
      </c>
      <c r="E162" s="80" t="s">
        <v>634</v>
      </c>
      <c r="F162" s="79" t="s">
        <v>91</v>
      </c>
      <c r="G162" s="60"/>
      <c r="H162" s="79" t="s">
        <v>579</v>
      </c>
      <c r="I162" s="79" t="s">
        <v>668</v>
      </c>
      <c r="J162" s="79" t="s">
        <v>754</v>
      </c>
      <c r="K162" s="79" t="s">
        <v>922</v>
      </c>
    </row>
    <row r="163" spans="1:11" s="82" customFormat="1" ht="15" x14ac:dyDescent="0.2">
      <c r="A163" s="60" t="s">
        <v>73</v>
      </c>
      <c r="B163" s="60"/>
      <c r="C163" s="79" t="s">
        <v>282</v>
      </c>
      <c r="D163" s="79" t="s">
        <v>501</v>
      </c>
      <c r="E163" s="80" t="s">
        <v>636</v>
      </c>
      <c r="F163" s="79" t="s">
        <v>102</v>
      </c>
      <c r="G163" s="60"/>
      <c r="H163" s="79" t="s">
        <v>580</v>
      </c>
      <c r="I163" s="79" t="s">
        <v>668</v>
      </c>
      <c r="J163" s="79" t="s">
        <v>82</v>
      </c>
      <c r="K163" s="79" t="s">
        <v>948</v>
      </c>
    </row>
    <row r="164" spans="1:11" s="82" customFormat="1" ht="15" x14ac:dyDescent="0.2">
      <c r="A164" s="60" t="s">
        <v>1064</v>
      </c>
      <c r="B164" s="60"/>
      <c r="C164" s="79" t="s">
        <v>255</v>
      </c>
      <c r="D164" s="79" t="s">
        <v>477</v>
      </c>
      <c r="E164" s="80" t="s">
        <v>636</v>
      </c>
      <c r="F164" s="79" t="s">
        <v>91</v>
      </c>
      <c r="G164" s="60"/>
      <c r="H164" s="79" t="s">
        <v>580</v>
      </c>
      <c r="I164" s="79" t="s">
        <v>668</v>
      </c>
      <c r="J164" s="79" t="s">
        <v>1204</v>
      </c>
      <c r="K164" s="79" t="s">
        <v>929</v>
      </c>
    </row>
    <row r="165" spans="1:11" s="82" customFormat="1" ht="15" x14ac:dyDescent="0.2">
      <c r="A165" s="60" t="s">
        <v>1064</v>
      </c>
      <c r="B165" s="60"/>
      <c r="C165" s="79" t="s">
        <v>255</v>
      </c>
      <c r="D165" s="79" t="s">
        <v>477</v>
      </c>
      <c r="E165" s="80" t="s">
        <v>636</v>
      </c>
      <c r="F165" s="79" t="s">
        <v>578</v>
      </c>
      <c r="G165" s="60"/>
      <c r="H165" s="79" t="s">
        <v>580</v>
      </c>
      <c r="I165" s="79" t="s">
        <v>668</v>
      </c>
      <c r="J165" s="79" t="s">
        <v>1204</v>
      </c>
      <c r="K165" s="79" t="s">
        <v>929</v>
      </c>
    </row>
    <row r="166" spans="1:11" s="82" customFormat="1" ht="15" x14ac:dyDescent="0.2">
      <c r="A166" s="60"/>
      <c r="B166" s="60"/>
      <c r="C166" s="79" t="s">
        <v>327</v>
      </c>
      <c r="D166" s="79" t="s">
        <v>546</v>
      </c>
      <c r="E166" s="80" t="s">
        <v>662</v>
      </c>
      <c r="F166" s="79" t="s">
        <v>99</v>
      </c>
      <c r="G166" s="60"/>
      <c r="H166" s="79" t="s">
        <v>580</v>
      </c>
      <c r="I166" s="79" t="s">
        <v>669</v>
      </c>
      <c r="J166" s="79" t="s">
        <v>822</v>
      </c>
      <c r="K166" s="79" t="s">
        <v>978</v>
      </c>
    </row>
    <row r="167" spans="1:11" s="82" customFormat="1" ht="15" x14ac:dyDescent="0.2">
      <c r="A167" s="60"/>
      <c r="B167" s="60"/>
      <c r="C167" s="79" t="s">
        <v>161</v>
      </c>
      <c r="D167" s="79" t="s">
        <v>383</v>
      </c>
      <c r="E167" s="80" t="s">
        <v>604</v>
      </c>
      <c r="F167" s="79" t="s">
        <v>89</v>
      </c>
      <c r="G167" s="60"/>
      <c r="H167" s="79" t="s">
        <v>579</v>
      </c>
      <c r="I167" s="79" t="s">
        <v>668</v>
      </c>
      <c r="J167" s="79" t="s">
        <v>698</v>
      </c>
      <c r="K167" s="79" t="s">
        <v>868</v>
      </c>
    </row>
    <row r="168" spans="1:11" s="82" customFormat="1" ht="15" x14ac:dyDescent="0.2">
      <c r="A168" s="60"/>
      <c r="B168" s="60"/>
      <c r="C168" s="79" t="s">
        <v>161</v>
      </c>
      <c r="D168" s="79" t="s">
        <v>383</v>
      </c>
      <c r="E168" s="80" t="s">
        <v>604</v>
      </c>
      <c r="F168" s="79" t="s">
        <v>90</v>
      </c>
      <c r="G168" s="60"/>
      <c r="H168" s="79" t="s">
        <v>579</v>
      </c>
      <c r="I168" s="79" t="s">
        <v>668</v>
      </c>
      <c r="J168" s="79" t="s">
        <v>698</v>
      </c>
      <c r="K168" s="79" t="s">
        <v>868</v>
      </c>
    </row>
    <row r="169" spans="1:11" s="82" customFormat="1" ht="15" x14ac:dyDescent="0.2">
      <c r="A169" s="60"/>
      <c r="B169" s="60"/>
      <c r="C169" s="79" t="s">
        <v>161</v>
      </c>
      <c r="D169" s="79" t="s">
        <v>383</v>
      </c>
      <c r="E169" s="80" t="s">
        <v>604</v>
      </c>
      <c r="F169" s="79" t="s">
        <v>577</v>
      </c>
      <c r="G169" s="60"/>
      <c r="H169" s="79" t="s">
        <v>579</v>
      </c>
      <c r="I169" s="79" t="s">
        <v>668</v>
      </c>
      <c r="J169" s="79" t="s">
        <v>698</v>
      </c>
      <c r="K169" s="79" t="s">
        <v>868</v>
      </c>
    </row>
    <row r="170" spans="1:11" s="82" customFormat="1" ht="15" x14ac:dyDescent="0.2">
      <c r="A170" s="60" t="s">
        <v>1127</v>
      </c>
      <c r="B170" s="60"/>
      <c r="C170" s="79" t="s">
        <v>274</v>
      </c>
      <c r="D170" s="79" t="s">
        <v>495</v>
      </c>
      <c r="E170" s="80" t="s">
        <v>604</v>
      </c>
      <c r="F170" s="79" t="s">
        <v>98</v>
      </c>
      <c r="G170" s="60"/>
      <c r="H170" s="79" t="s">
        <v>579</v>
      </c>
      <c r="I170" s="79" t="s">
        <v>668</v>
      </c>
      <c r="J170" s="79" t="s">
        <v>782</v>
      </c>
      <c r="K170" s="79" t="s">
        <v>943</v>
      </c>
    </row>
    <row r="171" spans="1:11" s="82" customFormat="1" ht="15" x14ac:dyDescent="0.2">
      <c r="A171" s="60" t="s">
        <v>1129</v>
      </c>
      <c r="B171" s="60"/>
      <c r="C171" s="79" t="s">
        <v>199</v>
      </c>
      <c r="D171" s="79" t="s">
        <v>421</v>
      </c>
      <c r="E171" s="80" t="s">
        <v>604</v>
      </c>
      <c r="F171" s="79" t="s">
        <v>90</v>
      </c>
      <c r="G171" s="60"/>
      <c r="H171" s="79" t="s">
        <v>579</v>
      </c>
      <c r="I171" s="79" t="s">
        <v>668</v>
      </c>
      <c r="J171" s="79" t="s">
        <v>723</v>
      </c>
      <c r="K171" s="79" t="s">
        <v>900</v>
      </c>
    </row>
    <row r="172" spans="1:11" s="82" customFormat="1" ht="15" x14ac:dyDescent="0.2">
      <c r="A172" s="60" t="s">
        <v>1129</v>
      </c>
      <c r="B172" s="60"/>
      <c r="C172" s="79" t="s">
        <v>199</v>
      </c>
      <c r="D172" s="79" t="s">
        <v>421</v>
      </c>
      <c r="E172" s="80" t="s">
        <v>604</v>
      </c>
      <c r="F172" s="79" t="s">
        <v>115</v>
      </c>
      <c r="G172" s="60"/>
      <c r="H172" s="79" t="s">
        <v>579</v>
      </c>
      <c r="I172" s="79" t="s">
        <v>668</v>
      </c>
      <c r="J172" s="79" t="s">
        <v>723</v>
      </c>
      <c r="K172" s="79" t="s">
        <v>900</v>
      </c>
    </row>
    <row r="173" spans="1:11" s="82" customFormat="1" ht="15" x14ac:dyDescent="0.2">
      <c r="A173" s="60" t="s">
        <v>1129</v>
      </c>
      <c r="B173" s="60"/>
      <c r="C173" s="79" t="s">
        <v>199</v>
      </c>
      <c r="D173" s="79" t="s">
        <v>421</v>
      </c>
      <c r="E173" s="80" t="s">
        <v>604</v>
      </c>
      <c r="F173" s="79" t="s">
        <v>577</v>
      </c>
      <c r="G173" s="60"/>
      <c r="H173" s="79" t="s">
        <v>579</v>
      </c>
      <c r="I173" s="79" t="s">
        <v>668</v>
      </c>
      <c r="J173" s="79" t="s">
        <v>723</v>
      </c>
      <c r="K173" s="79" t="s">
        <v>900</v>
      </c>
    </row>
    <row r="174" spans="1:11" s="82" customFormat="1" ht="15" x14ac:dyDescent="0.2">
      <c r="A174" s="60" t="s">
        <v>1129</v>
      </c>
      <c r="B174" s="60"/>
      <c r="C174" s="79" t="s">
        <v>199</v>
      </c>
      <c r="D174" s="79" t="s">
        <v>421</v>
      </c>
      <c r="E174" s="80" t="s">
        <v>604</v>
      </c>
      <c r="F174" s="79" t="s">
        <v>578</v>
      </c>
      <c r="G174" s="60"/>
      <c r="H174" s="79" t="s">
        <v>579</v>
      </c>
      <c r="I174" s="79" t="s">
        <v>668</v>
      </c>
      <c r="J174" s="79" t="s">
        <v>723</v>
      </c>
      <c r="K174" s="79" t="s">
        <v>900</v>
      </c>
    </row>
    <row r="175" spans="1:11" s="82" customFormat="1" ht="15" x14ac:dyDescent="0.2">
      <c r="A175" s="60" t="s">
        <v>1130</v>
      </c>
      <c r="B175" s="60"/>
      <c r="C175" s="79" t="s">
        <v>329</v>
      </c>
      <c r="D175" s="79" t="s">
        <v>548</v>
      </c>
      <c r="E175" s="80" t="s">
        <v>604</v>
      </c>
      <c r="F175" s="79" t="s">
        <v>99</v>
      </c>
      <c r="G175" s="60"/>
      <c r="H175" s="79" t="s">
        <v>581</v>
      </c>
      <c r="I175" s="79" t="s">
        <v>668</v>
      </c>
      <c r="J175" s="79" t="s">
        <v>824</v>
      </c>
      <c r="K175" s="79" t="s">
        <v>944</v>
      </c>
    </row>
    <row r="176" spans="1:11" s="82" customFormat="1" ht="15" x14ac:dyDescent="0.2">
      <c r="A176" s="60" t="s">
        <v>1132</v>
      </c>
      <c r="B176" s="60"/>
      <c r="C176" s="79" t="s">
        <v>275</v>
      </c>
      <c r="D176" s="79" t="s">
        <v>496</v>
      </c>
      <c r="E176" s="80" t="s">
        <v>604</v>
      </c>
      <c r="F176" s="79" t="s">
        <v>98</v>
      </c>
      <c r="G176" s="60"/>
      <c r="H176" s="79" t="s">
        <v>579</v>
      </c>
      <c r="I176" s="79" t="s">
        <v>668</v>
      </c>
      <c r="J176" s="79" t="s">
        <v>782</v>
      </c>
      <c r="K176" s="79" t="s">
        <v>944</v>
      </c>
    </row>
    <row r="177" spans="1:11" s="82" customFormat="1" ht="15" x14ac:dyDescent="0.2">
      <c r="A177" s="60" t="s">
        <v>74</v>
      </c>
      <c r="B177" s="60"/>
      <c r="C177" s="79" t="s">
        <v>321</v>
      </c>
      <c r="D177" s="79" t="s">
        <v>540</v>
      </c>
      <c r="E177" s="80" t="s">
        <v>657</v>
      </c>
      <c r="F177" s="79" t="s">
        <v>94</v>
      </c>
      <c r="G177" s="60"/>
      <c r="H177" s="79" t="s">
        <v>579</v>
      </c>
      <c r="I177" s="79" t="s">
        <v>668</v>
      </c>
      <c r="J177" s="79" t="s">
        <v>818</v>
      </c>
      <c r="K177" s="79" t="s">
        <v>972</v>
      </c>
    </row>
    <row r="178" spans="1:11" s="82" customFormat="1" ht="15" x14ac:dyDescent="0.2">
      <c r="A178" s="60" t="s">
        <v>1156</v>
      </c>
      <c r="B178" s="60"/>
      <c r="C178" s="79" t="s">
        <v>174</v>
      </c>
      <c r="D178" s="79" t="s">
        <v>396</v>
      </c>
      <c r="E178" s="80" t="s">
        <v>611</v>
      </c>
      <c r="F178" s="79" t="s">
        <v>89</v>
      </c>
      <c r="G178" s="60"/>
      <c r="H178" s="79" t="s">
        <v>18</v>
      </c>
      <c r="I178" s="79" t="s">
        <v>668</v>
      </c>
      <c r="J178" s="79" t="s">
        <v>705</v>
      </c>
      <c r="K178" s="79" t="s">
        <v>879</v>
      </c>
    </row>
    <row r="179" spans="1:11" s="82" customFormat="1" ht="15" x14ac:dyDescent="0.2">
      <c r="A179" s="60" t="s">
        <v>1156</v>
      </c>
      <c r="B179" s="60"/>
      <c r="C179" s="79" t="s">
        <v>174</v>
      </c>
      <c r="D179" s="79" t="s">
        <v>396</v>
      </c>
      <c r="E179" s="80" t="s">
        <v>611</v>
      </c>
      <c r="F179" s="79" t="s">
        <v>90</v>
      </c>
      <c r="G179" s="60"/>
      <c r="H179" s="79" t="s">
        <v>18</v>
      </c>
      <c r="I179" s="79" t="s">
        <v>668</v>
      </c>
      <c r="J179" s="79" t="s">
        <v>705</v>
      </c>
      <c r="K179" s="79" t="s">
        <v>879</v>
      </c>
    </row>
    <row r="180" spans="1:11" s="82" customFormat="1" ht="15" x14ac:dyDescent="0.2">
      <c r="A180" s="60" t="s">
        <v>1153</v>
      </c>
      <c r="B180" s="60"/>
      <c r="C180" s="79" t="s">
        <v>257</v>
      </c>
      <c r="D180" s="79" t="s">
        <v>479</v>
      </c>
      <c r="E180" s="80" t="s">
        <v>594</v>
      </c>
      <c r="F180" s="79" t="s">
        <v>575</v>
      </c>
      <c r="G180" s="60"/>
      <c r="H180" s="79" t="s">
        <v>76</v>
      </c>
      <c r="I180" s="79" t="s">
        <v>668</v>
      </c>
      <c r="J180" s="79" t="s">
        <v>768</v>
      </c>
      <c r="K180" s="79" t="s">
        <v>931</v>
      </c>
    </row>
    <row r="181" spans="1:11" s="82" customFormat="1" ht="15" x14ac:dyDescent="0.2">
      <c r="A181" s="60" t="s">
        <v>1154</v>
      </c>
      <c r="B181" s="60"/>
      <c r="C181" s="79" t="s">
        <v>147</v>
      </c>
      <c r="D181" s="79" t="s">
        <v>369</v>
      </c>
      <c r="E181" s="80" t="s">
        <v>594</v>
      </c>
      <c r="F181" s="79" t="s">
        <v>573</v>
      </c>
      <c r="G181" s="60"/>
      <c r="H181" s="79" t="s">
        <v>579</v>
      </c>
      <c r="I181" s="79" t="s">
        <v>668</v>
      </c>
      <c r="J181" s="79" t="s">
        <v>685</v>
      </c>
      <c r="K181" s="79" t="s">
        <v>857</v>
      </c>
    </row>
    <row r="182" spans="1:11" s="82" customFormat="1" ht="15" x14ac:dyDescent="0.2">
      <c r="A182" s="60" t="s">
        <v>1155</v>
      </c>
      <c r="B182" s="60"/>
      <c r="C182" s="79" t="s">
        <v>258</v>
      </c>
      <c r="D182" s="79" t="s">
        <v>480</v>
      </c>
      <c r="E182" s="80" t="s">
        <v>594</v>
      </c>
      <c r="F182" s="79" t="s">
        <v>575</v>
      </c>
      <c r="G182" s="60"/>
      <c r="H182" s="79" t="s">
        <v>76</v>
      </c>
      <c r="I182" s="79" t="s">
        <v>79</v>
      </c>
      <c r="J182" s="79" t="s">
        <v>768</v>
      </c>
      <c r="K182" s="79" t="s">
        <v>931</v>
      </c>
    </row>
    <row r="183" spans="1:11" s="82" customFormat="1" ht="15" x14ac:dyDescent="0.2">
      <c r="A183" s="60" t="s">
        <v>1010</v>
      </c>
      <c r="B183" s="60"/>
      <c r="C183" s="79" t="s">
        <v>298</v>
      </c>
      <c r="D183" s="79" t="s">
        <v>517</v>
      </c>
      <c r="E183" s="80" t="s">
        <v>650</v>
      </c>
      <c r="F183" s="79" t="s">
        <v>95</v>
      </c>
      <c r="G183" s="60"/>
      <c r="H183" s="79" t="s">
        <v>18</v>
      </c>
      <c r="I183" s="79" t="s">
        <v>668</v>
      </c>
      <c r="J183" s="79" t="s">
        <v>796</v>
      </c>
      <c r="K183" s="79" t="s">
        <v>959</v>
      </c>
    </row>
    <row r="184" spans="1:11" s="82" customFormat="1" ht="15" x14ac:dyDescent="0.2">
      <c r="A184" s="60" t="s">
        <v>1007</v>
      </c>
      <c r="B184" s="60"/>
      <c r="C184" s="79" t="s">
        <v>183</v>
      </c>
      <c r="D184" s="79" t="s">
        <v>405</v>
      </c>
      <c r="E184" s="80" t="s">
        <v>616</v>
      </c>
      <c r="F184" s="79" t="s">
        <v>93</v>
      </c>
      <c r="G184" s="60"/>
      <c r="H184" s="79" t="s">
        <v>76</v>
      </c>
      <c r="I184" s="79" t="s">
        <v>668</v>
      </c>
      <c r="J184" s="79" t="s">
        <v>1203</v>
      </c>
      <c r="K184" s="79" t="s">
        <v>887</v>
      </c>
    </row>
    <row r="185" spans="1:11" s="82" customFormat="1" ht="15" x14ac:dyDescent="0.2">
      <c r="A185" s="60" t="s">
        <v>1008</v>
      </c>
      <c r="B185" s="60"/>
      <c r="C185" s="79" t="s">
        <v>248</v>
      </c>
      <c r="D185" s="79" t="s">
        <v>470</v>
      </c>
      <c r="E185" s="80" t="s">
        <v>616</v>
      </c>
      <c r="F185" s="79" t="s">
        <v>91</v>
      </c>
      <c r="G185" s="60"/>
      <c r="H185" s="79" t="s">
        <v>18</v>
      </c>
      <c r="I185" s="79" t="s">
        <v>668</v>
      </c>
      <c r="J185" s="79" t="s">
        <v>761</v>
      </c>
      <c r="K185" s="79" t="s">
        <v>926</v>
      </c>
    </row>
    <row r="186" spans="1:11" s="82" customFormat="1" ht="15" x14ac:dyDescent="0.2">
      <c r="A186" s="60" t="s">
        <v>1009</v>
      </c>
      <c r="B186" s="60"/>
      <c r="C186" s="79" t="s">
        <v>245</v>
      </c>
      <c r="D186" s="79" t="s">
        <v>467</v>
      </c>
      <c r="E186" s="80" t="s">
        <v>616</v>
      </c>
      <c r="F186" s="79" t="s">
        <v>91</v>
      </c>
      <c r="G186" s="60"/>
      <c r="H186" s="79" t="s">
        <v>579</v>
      </c>
      <c r="I186" s="79" t="s">
        <v>668</v>
      </c>
      <c r="J186" s="79" t="s">
        <v>758</v>
      </c>
      <c r="K186" s="79" t="s">
        <v>924</v>
      </c>
    </row>
    <row r="187" spans="1:11" s="82" customFormat="1" ht="15" x14ac:dyDescent="0.2">
      <c r="A187" s="60" t="s">
        <v>1164</v>
      </c>
      <c r="B187" s="60"/>
      <c r="C187" s="79" t="s">
        <v>176</v>
      </c>
      <c r="D187" s="79" t="s">
        <v>398</v>
      </c>
      <c r="E187" s="80" t="s">
        <v>613</v>
      </c>
      <c r="F187" s="79" t="s">
        <v>89</v>
      </c>
      <c r="G187" s="60"/>
      <c r="H187" s="79" t="s">
        <v>579</v>
      </c>
      <c r="I187" s="79" t="s">
        <v>668</v>
      </c>
      <c r="J187" s="79" t="s">
        <v>706</v>
      </c>
      <c r="K187" s="79" t="s">
        <v>881</v>
      </c>
    </row>
    <row r="188" spans="1:11" s="82" customFormat="1" ht="15" x14ac:dyDescent="0.2">
      <c r="A188" s="60" t="s">
        <v>1164</v>
      </c>
      <c r="B188" s="60"/>
      <c r="C188" s="79" t="s">
        <v>176</v>
      </c>
      <c r="D188" s="79" t="s">
        <v>398</v>
      </c>
      <c r="E188" s="80" t="s">
        <v>613</v>
      </c>
      <c r="F188" s="79" t="s">
        <v>90</v>
      </c>
      <c r="G188" s="60"/>
      <c r="H188" s="79" t="s">
        <v>579</v>
      </c>
      <c r="I188" s="79" t="s">
        <v>668</v>
      </c>
      <c r="J188" s="79" t="s">
        <v>706</v>
      </c>
      <c r="K188" s="79" t="s">
        <v>881</v>
      </c>
    </row>
    <row r="189" spans="1:11" s="82" customFormat="1" ht="15" x14ac:dyDescent="0.2">
      <c r="A189" s="60" t="s">
        <v>1165</v>
      </c>
      <c r="B189" s="60"/>
      <c r="C189" s="79" t="s">
        <v>311</v>
      </c>
      <c r="D189" s="79" t="s">
        <v>530</v>
      </c>
      <c r="E189" s="80" t="s">
        <v>613</v>
      </c>
      <c r="F189" s="79" t="s">
        <v>95</v>
      </c>
      <c r="G189" s="60"/>
      <c r="H189" s="79" t="s">
        <v>76</v>
      </c>
      <c r="I189" s="79" t="s">
        <v>668</v>
      </c>
      <c r="J189" s="79" t="s">
        <v>809</v>
      </c>
      <c r="K189" s="79" t="s">
        <v>881</v>
      </c>
    </row>
    <row r="190" spans="1:11" s="82" customFormat="1" ht="15" x14ac:dyDescent="0.2">
      <c r="A190" s="60" t="s">
        <v>1084</v>
      </c>
      <c r="B190" s="60"/>
      <c r="C190" s="79" t="s">
        <v>288</v>
      </c>
      <c r="D190" s="79" t="s">
        <v>507</v>
      </c>
      <c r="E190" s="80" t="s">
        <v>615</v>
      </c>
      <c r="F190" s="79" t="s">
        <v>102</v>
      </c>
      <c r="G190" s="60"/>
      <c r="H190" s="79" t="s">
        <v>579</v>
      </c>
      <c r="I190" s="79" t="s">
        <v>79</v>
      </c>
      <c r="J190" s="79" t="s">
        <v>792</v>
      </c>
      <c r="K190" s="79" t="s">
        <v>952</v>
      </c>
    </row>
    <row r="191" spans="1:11" s="82" customFormat="1" ht="15" x14ac:dyDescent="0.2">
      <c r="A191" s="60" t="s">
        <v>1085</v>
      </c>
      <c r="B191" s="60"/>
      <c r="C191" s="79" t="s">
        <v>289</v>
      </c>
      <c r="D191" s="79" t="s">
        <v>508</v>
      </c>
      <c r="E191" s="80" t="s">
        <v>615</v>
      </c>
      <c r="F191" s="79" t="s">
        <v>102</v>
      </c>
      <c r="G191" s="60"/>
      <c r="H191" s="79" t="s">
        <v>579</v>
      </c>
      <c r="I191" s="79" t="s">
        <v>79</v>
      </c>
      <c r="J191" s="79" t="s">
        <v>792</v>
      </c>
      <c r="K191" s="79" t="s">
        <v>952</v>
      </c>
    </row>
    <row r="192" spans="1:11" s="82" customFormat="1" ht="15" x14ac:dyDescent="0.2">
      <c r="A192" s="60"/>
      <c r="B192" s="60"/>
      <c r="C192" s="79" t="s">
        <v>290</v>
      </c>
      <c r="D192" s="79" t="s">
        <v>509</v>
      </c>
      <c r="E192" s="80" t="s">
        <v>615</v>
      </c>
      <c r="F192" s="79" t="s">
        <v>102</v>
      </c>
      <c r="G192" s="60"/>
      <c r="H192" s="79" t="s">
        <v>580</v>
      </c>
      <c r="I192" s="79" t="s">
        <v>668</v>
      </c>
      <c r="J192" s="79" t="s">
        <v>792</v>
      </c>
      <c r="K192" s="79" t="s">
        <v>953</v>
      </c>
    </row>
    <row r="193" spans="1:11" s="82" customFormat="1" ht="15" x14ac:dyDescent="0.2">
      <c r="A193" s="60" t="s">
        <v>1086</v>
      </c>
      <c r="B193" s="60"/>
      <c r="C193" s="79" t="s">
        <v>237</v>
      </c>
      <c r="D193" s="79" t="s">
        <v>459</v>
      </c>
      <c r="E193" s="80" t="s">
        <v>615</v>
      </c>
      <c r="F193" s="79" t="s">
        <v>574</v>
      </c>
      <c r="G193" s="60"/>
      <c r="H193" s="79" t="s">
        <v>76</v>
      </c>
      <c r="I193" s="79" t="s">
        <v>668</v>
      </c>
      <c r="J193" s="79" t="s">
        <v>752</v>
      </c>
      <c r="K193" s="79" t="s">
        <v>921</v>
      </c>
    </row>
    <row r="194" spans="1:11" s="82" customFormat="1" ht="15" x14ac:dyDescent="0.2">
      <c r="A194" s="60" t="s">
        <v>1087</v>
      </c>
      <c r="B194" s="60"/>
      <c r="C194" s="79" t="s">
        <v>181</v>
      </c>
      <c r="D194" s="79" t="s">
        <v>403</v>
      </c>
      <c r="E194" s="80" t="s">
        <v>615</v>
      </c>
      <c r="F194" s="79" t="s">
        <v>93</v>
      </c>
      <c r="G194" s="60"/>
      <c r="H194" s="79" t="s">
        <v>76</v>
      </c>
      <c r="I194" s="79" t="s">
        <v>668</v>
      </c>
      <c r="J194" s="79" t="s">
        <v>711</v>
      </c>
      <c r="K194" s="79" t="s">
        <v>886</v>
      </c>
    </row>
    <row r="195" spans="1:11" s="82" customFormat="1" ht="15" x14ac:dyDescent="0.2">
      <c r="A195" s="60" t="s">
        <v>1087</v>
      </c>
      <c r="B195" s="60"/>
      <c r="C195" s="79" t="s">
        <v>181</v>
      </c>
      <c r="D195" s="79" t="s">
        <v>403</v>
      </c>
      <c r="E195" s="80" t="s">
        <v>615</v>
      </c>
      <c r="F195" s="79" t="s">
        <v>91</v>
      </c>
      <c r="G195" s="60"/>
      <c r="H195" s="79" t="s">
        <v>76</v>
      </c>
      <c r="I195" s="79" t="s">
        <v>668</v>
      </c>
      <c r="J195" s="79" t="s">
        <v>711</v>
      </c>
      <c r="K195" s="79" t="s">
        <v>886</v>
      </c>
    </row>
    <row r="196" spans="1:11" s="82" customFormat="1" ht="15" x14ac:dyDescent="0.2">
      <c r="A196" s="60"/>
      <c r="B196" s="60"/>
      <c r="C196" s="79" t="s">
        <v>291</v>
      </c>
      <c r="D196" s="79" t="s">
        <v>510</v>
      </c>
      <c r="E196" s="80" t="s">
        <v>615</v>
      </c>
      <c r="F196" s="79" t="s">
        <v>102</v>
      </c>
      <c r="G196" s="60"/>
      <c r="H196" s="79" t="s">
        <v>76</v>
      </c>
      <c r="I196" s="79" t="s">
        <v>79</v>
      </c>
      <c r="J196" s="79" t="s">
        <v>792</v>
      </c>
      <c r="K196" s="79" t="s">
        <v>953</v>
      </c>
    </row>
    <row r="197" spans="1:11" s="82" customFormat="1" ht="15" x14ac:dyDescent="0.2">
      <c r="A197" s="60"/>
      <c r="B197" s="60"/>
      <c r="C197" s="79" t="s">
        <v>198</v>
      </c>
      <c r="D197" s="79" t="s">
        <v>420</v>
      </c>
      <c r="E197" s="80" t="s">
        <v>619</v>
      </c>
      <c r="F197" s="79" t="s">
        <v>93</v>
      </c>
      <c r="G197" s="60"/>
      <c r="H197" s="79" t="s">
        <v>580</v>
      </c>
      <c r="I197" s="79" t="s">
        <v>668</v>
      </c>
      <c r="J197" s="79" t="s">
        <v>1202</v>
      </c>
      <c r="K197" s="79" t="s">
        <v>899</v>
      </c>
    </row>
    <row r="198" spans="1:11" s="82" customFormat="1" ht="15" x14ac:dyDescent="0.2">
      <c r="A198" s="60"/>
      <c r="B198" s="60"/>
      <c r="C198" s="79" t="s">
        <v>198</v>
      </c>
      <c r="D198" s="79" t="s">
        <v>420</v>
      </c>
      <c r="E198" s="80" t="s">
        <v>619</v>
      </c>
      <c r="F198" s="79" t="s">
        <v>574</v>
      </c>
      <c r="G198" s="60"/>
      <c r="H198" s="79" t="s">
        <v>580</v>
      </c>
      <c r="I198" s="79" t="s">
        <v>668</v>
      </c>
      <c r="J198" s="79" t="s">
        <v>1202</v>
      </c>
      <c r="K198" s="79" t="s">
        <v>899</v>
      </c>
    </row>
    <row r="199" spans="1:11" s="82" customFormat="1" ht="15" x14ac:dyDescent="0.2">
      <c r="A199" s="60"/>
      <c r="B199" s="60"/>
      <c r="C199" s="79" t="s">
        <v>188</v>
      </c>
      <c r="D199" s="79" t="s">
        <v>410</v>
      </c>
      <c r="E199" s="80" t="s">
        <v>619</v>
      </c>
      <c r="F199" s="79" t="s">
        <v>93</v>
      </c>
      <c r="G199" s="60"/>
      <c r="H199" s="79" t="s">
        <v>579</v>
      </c>
      <c r="I199" s="79" t="s">
        <v>668</v>
      </c>
      <c r="J199" s="79" t="s">
        <v>715</v>
      </c>
      <c r="K199" s="79" t="s">
        <v>892</v>
      </c>
    </row>
    <row r="200" spans="1:11" s="82" customFormat="1" ht="15" x14ac:dyDescent="0.2">
      <c r="A200" s="60"/>
      <c r="B200" s="60"/>
      <c r="C200" s="79" t="s">
        <v>188</v>
      </c>
      <c r="D200" s="79" t="s">
        <v>410</v>
      </c>
      <c r="E200" s="80" t="s">
        <v>619</v>
      </c>
      <c r="F200" s="79" t="s">
        <v>91</v>
      </c>
      <c r="G200" s="60"/>
      <c r="H200" s="79" t="s">
        <v>579</v>
      </c>
      <c r="I200" s="79" t="s">
        <v>668</v>
      </c>
      <c r="J200" s="79" t="s">
        <v>715</v>
      </c>
      <c r="K200" s="79" t="s">
        <v>892</v>
      </c>
    </row>
    <row r="201" spans="1:11" s="82" customFormat="1" ht="15" x14ac:dyDescent="0.2">
      <c r="A201" s="60" t="s">
        <v>1057</v>
      </c>
      <c r="B201" s="60"/>
      <c r="C201" s="79" t="s">
        <v>233</v>
      </c>
      <c r="D201" s="79" t="s">
        <v>455</v>
      </c>
      <c r="E201" s="80" t="s">
        <v>589</v>
      </c>
      <c r="F201" s="79" t="s">
        <v>115</v>
      </c>
      <c r="G201" s="60"/>
      <c r="H201" s="79" t="s">
        <v>76</v>
      </c>
      <c r="I201" s="79" t="s">
        <v>668</v>
      </c>
      <c r="J201" s="79" t="s">
        <v>748</v>
      </c>
      <c r="K201" s="79" t="s">
        <v>850</v>
      </c>
    </row>
    <row r="202" spans="1:11" s="82" customFormat="1" ht="15" x14ac:dyDescent="0.2">
      <c r="A202" s="60" t="s">
        <v>1058</v>
      </c>
      <c r="B202" s="60"/>
      <c r="C202" s="79" t="s">
        <v>200</v>
      </c>
      <c r="D202" s="79" t="s">
        <v>422</v>
      </c>
      <c r="E202" s="80" t="s">
        <v>589</v>
      </c>
      <c r="F202" s="79" t="s">
        <v>90</v>
      </c>
      <c r="G202" s="60"/>
      <c r="H202" s="79" t="s">
        <v>76</v>
      </c>
      <c r="I202" s="79" t="s">
        <v>79</v>
      </c>
      <c r="J202" s="79" t="s">
        <v>724</v>
      </c>
      <c r="K202" s="79" t="s">
        <v>901</v>
      </c>
    </row>
    <row r="203" spans="1:11" s="82" customFormat="1" ht="15" x14ac:dyDescent="0.2">
      <c r="A203" s="60" t="s">
        <v>1059</v>
      </c>
      <c r="B203" s="60"/>
      <c r="C203" s="79" t="s">
        <v>140</v>
      </c>
      <c r="D203" s="79" t="s">
        <v>362</v>
      </c>
      <c r="E203" s="80" t="s">
        <v>589</v>
      </c>
      <c r="F203" s="79" t="s">
        <v>572</v>
      </c>
      <c r="G203" s="60"/>
      <c r="H203" s="79" t="s">
        <v>579</v>
      </c>
      <c r="I203" s="79" t="s">
        <v>668</v>
      </c>
      <c r="J203" s="79" t="s">
        <v>679</v>
      </c>
      <c r="K203" s="79" t="s">
        <v>850</v>
      </c>
    </row>
    <row r="204" spans="1:11" s="82" customFormat="1" ht="15" x14ac:dyDescent="0.2">
      <c r="A204" s="60" t="s">
        <v>1060</v>
      </c>
      <c r="B204" s="60"/>
      <c r="C204" s="79" t="s">
        <v>293</v>
      </c>
      <c r="D204" s="79" t="s">
        <v>512</v>
      </c>
      <c r="E204" s="80" t="s">
        <v>589</v>
      </c>
      <c r="F204" s="79" t="s">
        <v>576</v>
      </c>
      <c r="G204" s="60"/>
      <c r="H204" s="79" t="s">
        <v>579</v>
      </c>
      <c r="I204" s="79" t="s">
        <v>668</v>
      </c>
      <c r="J204" s="79" t="s">
        <v>793</v>
      </c>
      <c r="K204" s="79" t="s">
        <v>955</v>
      </c>
    </row>
    <row r="205" spans="1:11" s="82" customFormat="1" ht="15" x14ac:dyDescent="0.2">
      <c r="A205" s="60" t="s">
        <v>1062</v>
      </c>
      <c r="B205" s="60"/>
      <c r="C205" s="79" t="s">
        <v>219</v>
      </c>
      <c r="D205" s="79" t="s">
        <v>441</v>
      </c>
      <c r="E205" s="80" t="s">
        <v>589</v>
      </c>
      <c r="F205" s="79" t="s">
        <v>115</v>
      </c>
      <c r="G205" s="60"/>
      <c r="H205" s="79" t="s">
        <v>76</v>
      </c>
      <c r="I205" s="79" t="s">
        <v>668</v>
      </c>
      <c r="J205" s="79" t="s">
        <v>740</v>
      </c>
      <c r="K205" s="79" t="s">
        <v>912</v>
      </c>
    </row>
    <row r="206" spans="1:11" s="82" customFormat="1" ht="15" x14ac:dyDescent="0.2">
      <c r="A206" s="60" t="s">
        <v>1063</v>
      </c>
      <c r="B206" s="60"/>
      <c r="C206" s="79" t="s">
        <v>317</v>
      </c>
      <c r="D206" s="79" t="s">
        <v>536</v>
      </c>
      <c r="E206" s="80" t="s">
        <v>589</v>
      </c>
      <c r="F206" s="79" t="s">
        <v>94</v>
      </c>
      <c r="G206" s="60"/>
      <c r="H206" s="79" t="s">
        <v>76</v>
      </c>
      <c r="I206" s="79" t="s">
        <v>668</v>
      </c>
      <c r="J206" s="79" t="s">
        <v>1201</v>
      </c>
      <c r="K206" s="79" t="s">
        <v>969</v>
      </c>
    </row>
    <row r="207" spans="1:11" s="82" customFormat="1" ht="15" x14ac:dyDescent="0.2">
      <c r="A207" s="60" t="s">
        <v>1019</v>
      </c>
      <c r="B207" s="60"/>
      <c r="C207" s="79" t="s">
        <v>192</v>
      </c>
      <c r="D207" s="79" t="s">
        <v>414</v>
      </c>
      <c r="E207" s="80" t="s">
        <v>622</v>
      </c>
      <c r="F207" s="79" t="s">
        <v>93</v>
      </c>
      <c r="G207" s="60"/>
      <c r="H207" s="79" t="s">
        <v>76</v>
      </c>
      <c r="I207" s="79" t="s">
        <v>668</v>
      </c>
      <c r="J207" s="79" t="s">
        <v>718</v>
      </c>
      <c r="K207" s="79" t="s">
        <v>895</v>
      </c>
    </row>
    <row r="208" spans="1:11" s="82" customFormat="1" ht="15" x14ac:dyDescent="0.2">
      <c r="A208" s="60" t="s">
        <v>1019</v>
      </c>
      <c r="B208" s="60"/>
      <c r="C208" s="79" t="s">
        <v>192</v>
      </c>
      <c r="D208" s="79" t="s">
        <v>414</v>
      </c>
      <c r="E208" s="80" t="s">
        <v>622</v>
      </c>
      <c r="F208" s="79" t="s">
        <v>91</v>
      </c>
      <c r="G208" s="60"/>
      <c r="H208" s="79" t="s">
        <v>76</v>
      </c>
      <c r="I208" s="79" t="s">
        <v>668</v>
      </c>
      <c r="J208" s="79" t="s">
        <v>718</v>
      </c>
      <c r="K208" s="79" t="s">
        <v>895</v>
      </c>
    </row>
    <row r="209" spans="1:11" s="82" customFormat="1" ht="15" x14ac:dyDescent="0.2">
      <c r="A209" s="60" t="s">
        <v>1088</v>
      </c>
      <c r="B209" s="60"/>
      <c r="C209" s="79" t="s">
        <v>328</v>
      </c>
      <c r="D209" s="79" t="s">
        <v>547</v>
      </c>
      <c r="E209" s="80" t="s">
        <v>635</v>
      </c>
      <c r="F209" s="79" t="s">
        <v>99</v>
      </c>
      <c r="G209" s="60"/>
      <c r="H209" s="79" t="s">
        <v>579</v>
      </c>
      <c r="I209" s="79" t="s">
        <v>79</v>
      </c>
      <c r="J209" s="79" t="s">
        <v>823</v>
      </c>
      <c r="K209" s="79" t="s">
        <v>979</v>
      </c>
    </row>
    <row r="210" spans="1:11" s="82" customFormat="1" ht="15" x14ac:dyDescent="0.2">
      <c r="A210" s="60" t="s">
        <v>1090</v>
      </c>
      <c r="B210" s="60"/>
      <c r="C210" s="79" t="s">
        <v>246</v>
      </c>
      <c r="D210" s="79" t="s">
        <v>468</v>
      </c>
      <c r="E210" s="80" t="s">
        <v>635</v>
      </c>
      <c r="F210" s="79" t="s">
        <v>91</v>
      </c>
      <c r="G210" s="60"/>
      <c r="H210" s="79" t="s">
        <v>579</v>
      </c>
      <c r="I210" s="79" t="s">
        <v>668</v>
      </c>
      <c r="J210" s="79" t="s">
        <v>759</v>
      </c>
      <c r="K210" s="79" t="s">
        <v>925</v>
      </c>
    </row>
    <row r="211" spans="1:11" s="82" customFormat="1" ht="15" x14ac:dyDescent="0.2">
      <c r="A211" s="60" t="s">
        <v>1095</v>
      </c>
      <c r="B211" s="60"/>
      <c r="C211" s="79" t="s">
        <v>156</v>
      </c>
      <c r="D211" s="79" t="s">
        <v>378</v>
      </c>
      <c r="E211" s="80" t="s">
        <v>587</v>
      </c>
      <c r="F211" s="79" t="s">
        <v>573</v>
      </c>
      <c r="G211" s="60"/>
      <c r="H211" s="79" t="s">
        <v>18</v>
      </c>
      <c r="I211" s="79" t="s">
        <v>79</v>
      </c>
      <c r="J211" s="79" t="s">
        <v>693</v>
      </c>
      <c r="K211" s="79" t="s">
        <v>864</v>
      </c>
    </row>
    <row r="212" spans="1:11" s="82" customFormat="1" ht="15" x14ac:dyDescent="0.2">
      <c r="A212" s="60" t="s">
        <v>83</v>
      </c>
      <c r="B212" s="60"/>
      <c r="C212" s="79" t="s">
        <v>251</v>
      </c>
      <c r="D212" s="79" t="s">
        <v>473</v>
      </c>
      <c r="E212" s="80" t="s">
        <v>587</v>
      </c>
      <c r="F212" s="79" t="s">
        <v>91</v>
      </c>
      <c r="G212" s="60"/>
      <c r="H212" s="79" t="s">
        <v>76</v>
      </c>
      <c r="I212" s="79" t="s">
        <v>79</v>
      </c>
      <c r="J212" s="79" t="s">
        <v>763</v>
      </c>
      <c r="K212" s="79" t="s">
        <v>923</v>
      </c>
    </row>
    <row r="213" spans="1:11" s="82" customFormat="1" ht="15" x14ac:dyDescent="0.2">
      <c r="A213" s="60" t="s">
        <v>84</v>
      </c>
      <c r="B213" s="60"/>
      <c r="C213" s="79" t="s">
        <v>249</v>
      </c>
      <c r="D213" s="79" t="s">
        <v>471</v>
      </c>
      <c r="E213" s="80" t="s">
        <v>587</v>
      </c>
      <c r="F213" s="79" t="s">
        <v>91</v>
      </c>
      <c r="G213" s="60"/>
      <c r="H213" s="79" t="s">
        <v>579</v>
      </c>
      <c r="I213" s="79" t="s">
        <v>668</v>
      </c>
      <c r="J213" s="79" t="s">
        <v>762</v>
      </c>
      <c r="K213" s="79" t="s">
        <v>849</v>
      </c>
    </row>
    <row r="214" spans="1:11" s="82" customFormat="1" ht="15" x14ac:dyDescent="0.2">
      <c r="A214" s="60" t="s">
        <v>1096</v>
      </c>
      <c r="B214" s="60"/>
      <c r="C214" s="79" t="s">
        <v>139</v>
      </c>
      <c r="D214" s="79" t="s">
        <v>361</v>
      </c>
      <c r="E214" s="80" t="s">
        <v>587</v>
      </c>
      <c r="F214" s="79" t="s">
        <v>572</v>
      </c>
      <c r="G214" s="60"/>
      <c r="H214" s="79" t="s">
        <v>76</v>
      </c>
      <c r="I214" s="79" t="s">
        <v>79</v>
      </c>
      <c r="J214" s="79" t="s">
        <v>678</v>
      </c>
      <c r="K214" s="79" t="s">
        <v>849</v>
      </c>
    </row>
    <row r="215" spans="1:11" s="82" customFormat="1" ht="15" x14ac:dyDescent="0.2">
      <c r="A215" s="60" t="s">
        <v>1097</v>
      </c>
      <c r="B215" s="60"/>
      <c r="C215" s="79" t="s">
        <v>244</v>
      </c>
      <c r="D215" s="79" t="s">
        <v>466</v>
      </c>
      <c r="E215" s="80" t="s">
        <v>587</v>
      </c>
      <c r="F215" s="79" t="s">
        <v>91</v>
      </c>
      <c r="G215" s="60"/>
      <c r="H215" s="79" t="s">
        <v>18</v>
      </c>
      <c r="I215" s="79" t="s">
        <v>668</v>
      </c>
      <c r="J215" s="79" t="s">
        <v>757</v>
      </c>
      <c r="K215" s="79" t="s">
        <v>923</v>
      </c>
    </row>
    <row r="216" spans="1:11" s="82" customFormat="1" ht="15" x14ac:dyDescent="0.2">
      <c r="A216" s="60"/>
      <c r="B216" s="60"/>
      <c r="C216" s="79" t="s">
        <v>193</v>
      </c>
      <c r="D216" s="79" t="s">
        <v>415</v>
      </c>
      <c r="E216" s="80" t="s">
        <v>587</v>
      </c>
      <c r="F216" s="79" t="s">
        <v>93</v>
      </c>
      <c r="G216" s="60"/>
      <c r="H216" s="79" t="s">
        <v>579</v>
      </c>
      <c r="I216" s="79" t="s">
        <v>668</v>
      </c>
      <c r="J216" s="79" t="s">
        <v>719</v>
      </c>
      <c r="K216" s="79" t="s">
        <v>896</v>
      </c>
    </row>
    <row r="217" spans="1:11" s="82" customFormat="1" ht="15" x14ac:dyDescent="0.2">
      <c r="A217" s="60"/>
      <c r="B217" s="60"/>
      <c r="C217" s="79" t="s">
        <v>193</v>
      </c>
      <c r="D217" s="79" t="s">
        <v>415</v>
      </c>
      <c r="E217" s="80" t="s">
        <v>587</v>
      </c>
      <c r="F217" s="79" t="s">
        <v>574</v>
      </c>
      <c r="G217" s="60"/>
      <c r="H217" s="79" t="s">
        <v>579</v>
      </c>
      <c r="I217" s="79" t="s">
        <v>668</v>
      </c>
      <c r="J217" s="79" t="s">
        <v>719</v>
      </c>
      <c r="K217" s="79" t="s">
        <v>896</v>
      </c>
    </row>
    <row r="218" spans="1:11" s="82" customFormat="1" ht="15" x14ac:dyDescent="0.2">
      <c r="A218" s="60" t="s">
        <v>51</v>
      </c>
      <c r="B218" s="60"/>
      <c r="C218" s="79" t="s">
        <v>204</v>
      </c>
      <c r="D218" s="79" t="s">
        <v>426</v>
      </c>
      <c r="E218" s="80" t="s">
        <v>587</v>
      </c>
      <c r="F218" s="79" t="s">
        <v>90</v>
      </c>
      <c r="G218" s="60"/>
      <c r="H218" s="79" t="s">
        <v>579</v>
      </c>
      <c r="I218" s="79" t="s">
        <v>668</v>
      </c>
      <c r="J218" s="79" t="s">
        <v>1189</v>
      </c>
      <c r="K218" s="79" t="s">
        <v>904</v>
      </c>
    </row>
    <row r="219" spans="1:11" s="82" customFormat="1" ht="15" x14ac:dyDescent="0.2">
      <c r="A219" s="60" t="s">
        <v>51</v>
      </c>
      <c r="B219" s="60"/>
      <c r="C219" s="79" t="s">
        <v>204</v>
      </c>
      <c r="D219" s="79" t="s">
        <v>426</v>
      </c>
      <c r="E219" s="80" t="s">
        <v>587</v>
      </c>
      <c r="F219" s="79" t="s">
        <v>115</v>
      </c>
      <c r="G219" s="60"/>
      <c r="H219" s="79" t="s">
        <v>579</v>
      </c>
      <c r="I219" s="79" t="s">
        <v>668</v>
      </c>
      <c r="J219" s="79" t="s">
        <v>1189</v>
      </c>
      <c r="K219" s="79" t="s">
        <v>904</v>
      </c>
    </row>
    <row r="220" spans="1:11" s="82" customFormat="1" ht="15" x14ac:dyDescent="0.2">
      <c r="A220" s="60" t="s">
        <v>51</v>
      </c>
      <c r="B220" s="60"/>
      <c r="C220" s="79" t="s">
        <v>204</v>
      </c>
      <c r="D220" s="79" t="s">
        <v>426</v>
      </c>
      <c r="E220" s="80" t="s">
        <v>587</v>
      </c>
      <c r="F220" s="79" t="s">
        <v>578</v>
      </c>
      <c r="G220" s="60"/>
      <c r="H220" s="79" t="s">
        <v>579</v>
      </c>
      <c r="I220" s="79" t="s">
        <v>668</v>
      </c>
      <c r="J220" s="79" t="s">
        <v>1189</v>
      </c>
      <c r="K220" s="79" t="s">
        <v>904</v>
      </c>
    </row>
    <row r="221" spans="1:11" s="82" customFormat="1" ht="15" x14ac:dyDescent="0.2">
      <c r="A221" s="60" t="s">
        <v>1098</v>
      </c>
      <c r="B221" s="60"/>
      <c r="C221" s="79" t="s">
        <v>195</v>
      </c>
      <c r="D221" s="79" t="s">
        <v>417</v>
      </c>
      <c r="E221" s="80" t="s">
        <v>587</v>
      </c>
      <c r="F221" s="79" t="s">
        <v>93</v>
      </c>
      <c r="G221" s="60"/>
      <c r="H221" s="79" t="s">
        <v>76</v>
      </c>
      <c r="I221" s="79" t="s">
        <v>668</v>
      </c>
      <c r="J221" s="79" t="s">
        <v>721</v>
      </c>
      <c r="K221" s="79" t="s">
        <v>849</v>
      </c>
    </row>
    <row r="222" spans="1:11" s="82" customFormat="1" ht="15" x14ac:dyDescent="0.2">
      <c r="A222" s="60" t="s">
        <v>1099</v>
      </c>
      <c r="B222" s="60"/>
      <c r="C222" s="79" t="s">
        <v>254</v>
      </c>
      <c r="D222" s="79" t="s">
        <v>476</v>
      </c>
      <c r="E222" s="80" t="s">
        <v>587</v>
      </c>
      <c r="F222" s="79" t="s">
        <v>91</v>
      </c>
      <c r="G222" s="60"/>
      <c r="H222" s="79" t="s">
        <v>579</v>
      </c>
      <c r="I222" s="79" t="s">
        <v>668</v>
      </c>
      <c r="J222" s="79" t="s">
        <v>766</v>
      </c>
      <c r="K222" s="79" t="s">
        <v>896</v>
      </c>
    </row>
    <row r="223" spans="1:11" s="82" customFormat="1" ht="15" x14ac:dyDescent="0.2">
      <c r="A223" s="60" t="s">
        <v>1100</v>
      </c>
      <c r="B223" s="60"/>
      <c r="C223" s="79" t="s">
        <v>210</v>
      </c>
      <c r="D223" s="79" t="s">
        <v>432</v>
      </c>
      <c r="E223" s="80" t="s">
        <v>587</v>
      </c>
      <c r="F223" s="79" t="s">
        <v>90</v>
      </c>
      <c r="G223" s="60"/>
      <c r="H223" s="79" t="s">
        <v>579</v>
      </c>
      <c r="I223" s="79" t="s">
        <v>668</v>
      </c>
      <c r="J223" s="79" t="s">
        <v>732</v>
      </c>
      <c r="K223" s="79" t="s">
        <v>849</v>
      </c>
    </row>
    <row r="224" spans="1:11" s="82" customFormat="1" ht="15" x14ac:dyDescent="0.2">
      <c r="A224" s="60"/>
      <c r="B224" s="60"/>
      <c r="C224" s="79" t="s">
        <v>210</v>
      </c>
      <c r="D224" s="79" t="s">
        <v>432</v>
      </c>
      <c r="E224" s="80" t="s">
        <v>587</v>
      </c>
      <c r="F224" s="79" t="s">
        <v>115</v>
      </c>
      <c r="G224" s="60"/>
      <c r="H224" s="79" t="s">
        <v>579</v>
      </c>
      <c r="I224" s="79" t="s">
        <v>668</v>
      </c>
      <c r="J224" s="79" t="s">
        <v>732</v>
      </c>
      <c r="K224" s="79" t="s">
        <v>849</v>
      </c>
    </row>
    <row r="225" spans="1:11" s="82" customFormat="1" ht="15" x14ac:dyDescent="0.2">
      <c r="A225" s="60" t="s">
        <v>1100</v>
      </c>
      <c r="B225" s="60"/>
      <c r="C225" s="79" t="s">
        <v>210</v>
      </c>
      <c r="D225" s="79" t="s">
        <v>432</v>
      </c>
      <c r="E225" s="80" t="s">
        <v>587</v>
      </c>
      <c r="F225" s="79" t="s">
        <v>577</v>
      </c>
      <c r="G225" s="60"/>
      <c r="H225" s="79" t="s">
        <v>579</v>
      </c>
      <c r="I225" s="79" t="s">
        <v>668</v>
      </c>
      <c r="J225" s="79" t="s">
        <v>732</v>
      </c>
      <c r="K225" s="79" t="s">
        <v>849</v>
      </c>
    </row>
    <row r="226" spans="1:11" s="82" customFormat="1" ht="15" x14ac:dyDescent="0.2">
      <c r="A226" s="60" t="s">
        <v>1100</v>
      </c>
      <c r="B226" s="60"/>
      <c r="C226" s="79" t="s">
        <v>210</v>
      </c>
      <c r="D226" s="79" t="s">
        <v>432</v>
      </c>
      <c r="E226" s="80" t="s">
        <v>587</v>
      </c>
      <c r="F226" s="79" t="s">
        <v>578</v>
      </c>
      <c r="G226" s="60"/>
      <c r="H226" s="79" t="s">
        <v>579</v>
      </c>
      <c r="I226" s="79" t="s">
        <v>668</v>
      </c>
      <c r="J226" s="79" t="s">
        <v>732</v>
      </c>
      <c r="K226" s="79" t="s">
        <v>849</v>
      </c>
    </row>
    <row r="227" spans="1:11" s="82" customFormat="1" ht="15" x14ac:dyDescent="0.2">
      <c r="A227" s="60" t="s">
        <v>1102</v>
      </c>
      <c r="B227" s="60"/>
      <c r="C227" s="79" t="s">
        <v>313</v>
      </c>
      <c r="D227" s="79" t="s">
        <v>532</v>
      </c>
      <c r="E227" s="80" t="s">
        <v>587</v>
      </c>
      <c r="F227" s="79" t="s">
        <v>95</v>
      </c>
      <c r="G227" s="60"/>
      <c r="H227" s="79" t="s">
        <v>76</v>
      </c>
      <c r="I227" s="79" t="s">
        <v>668</v>
      </c>
      <c r="J227" s="79" t="s">
        <v>811</v>
      </c>
      <c r="K227" s="79" t="s">
        <v>923</v>
      </c>
    </row>
    <row r="228" spans="1:11" s="82" customFormat="1" ht="15" x14ac:dyDescent="0.2">
      <c r="A228" s="60"/>
      <c r="B228" s="60"/>
      <c r="C228" s="79" t="s">
        <v>307</v>
      </c>
      <c r="D228" s="79" t="s">
        <v>526</v>
      </c>
      <c r="E228" s="80" t="s">
        <v>587</v>
      </c>
      <c r="F228" s="79" t="s">
        <v>95</v>
      </c>
      <c r="G228" s="60"/>
      <c r="H228" s="79" t="s">
        <v>76</v>
      </c>
      <c r="I228" s="79" t="s">
        <v>668</v>
      </c>
      <c r="J228" s="79" t="s">
        <v>805</v>
      </c>
      <c r="K228" s="79" t="s">
        <v>904</v>
      </c>
    </row>
    <row r="229" spans="1:11" s="82" customFormat="1" ht="15" x14ac:dyDescent="0.2">
      <c r="A229" s="60"/>
      <c r="B229" s="60"/>
      <c r="C229" s="79" t="s">
        <v>307</v>
      </c>
      <c r="D229" s="79" t="s">
        <v>526</v>
      </c>
      <c r="E229" s="80" t="s">
        <v>587</v>
      </c>
      <c r="F229" s="79" t="s">
        <v>99</v>
      </c>
      <c r="G229" s="60"/>
      <c r="H229" s="79" t="s">
        <v>76</v>
      </c>
      <c r="I229" s="79" t="s">
        <v>668</v>
      </c>
      <c r="J229" s="79" t="s">
        <v>805</v>
      </c>
      <c r="K229" s="79" t="s">
        <v>904</v>
      </c>
    </row>
    <row r="230" spans="1:11" s="82" customFormat="1" ht="15" x14ac:dyDescent="0.2">
      <c r="A230" s="60" t="s">
        <v>1103</v>
      </c>
      <c r="B230" s="60"/>
      <c r="C230" s="79" t="s">
        <v>281</v>
      </c>
      <c r="D230" s="79" t="s">
        <v>500</v>
      </c>
      <c r="E230" s="80" t="s">
        <v>587</v>
      </c>
      <c r="F230" s="79" t="s">
        <v>98</v>
      </c>
      <c r="G230" s="60"/>
      <c r="H230" s="79" t="s">
        <v>579</v>
      </c>
      <c r="I230" s="79" t="s">
        <v>668</v>
      </c>
      <c r="J230" s="79" t="s">
        <v>787</v>
      </c>
      <c r="K230" s="79" t="s">
        <v>849</v>
      </c>
    </row>
    <row r="231" spans="1:11" s="82" customFormat="1" ht="15" x14ac:dyDescent="0.2">
      <c r="A231" s="60" t="s">
        <v>1104</v>
      </c>
      <c r="B231" s="60"/>
      <c r="C231" s="79" t="s">
        <v>239</v>
      </c>
      <c r="D231" s="79" t="s">
        <v>461</v>
      </c>
      <c r="E231" s="80" t="s">
        <v>587</v>
      </c>
      <c r="F231" s="79" t="s">
        <v>91</v>
      </c>
      <c r="G231" s="60"/>
      <c r="H231" s="79" t="s">
        <v>76</v>
      </c>
      <c r="I231" s="79" t="s">
        <v>668</v>
      </c>
      <c r="J231" s="79" t="s">
        <v>753</v>
      </c>
      <c r="K231" s="79" t="s">
        <v>896</v>
      </c>
    </row>
    <row r="232" spans="1:11" s="82" customFormat="1" ht="15" x14ac:dyDescent="0.2">
      <c r="A232" s="60" t="s">
        <v>0</v>
      </c>
      <c r="B232" s="60"/>
      <c r="C232" s="79" t="s">
        <v>224</v>
      </c>
      <c r="D232" s="79" t="s">
        <v>446</v>
      </c>
      <c r="E232" s="80" t="s">
        <v>587</v>
      </c>
      <c r="F232" s="79" t="s">
        <v>115</v>
      </c>
      <c r="G232" s="60"/>
      <c r="H232" s="79" t="s">
        <v>76</v>
      </c>
      <c r="I232" s="79" t="s">
        <v>668</v>
      </c>
      <c r="J232" s="79" t="s">
        <v>742</v>
      </c>
      <c r="K232" s="79" t="s">
        <v>896</v>
      </c>
    </row>
    <row r="233" spans="1:11" s="82" customFormat="1" ht="15" x14ac:dyDescent="0.2">
      <c r="A233" s="60" t="s">
        <v>0</v>
      </c>
      <c r="B233" s="60"/>
      <c r="C233" s="79" t="s">
        <v>224</v>
      </c>
      <c r="D233" s="79" t="s">
        <v>446</v>
      </c>
      <c r="E233" s="80" t="s">
        <v>587</v>
      </c>
      <c r="F233" s="79" t="s">
        <v>578</v>
      </c>
      <c r="G233" s="60"/>
      <c r="H233" s="79" t="s">
        <v>76</v>
      </c>
      <c r="I233" s="79" t="s">
        <v>668</v>
      </c>
      <c r="J233" s="79" t="s">
        <v>742</v>
      </c>
      <c r="K233" s="79" t="s">
        <v>896</v>
      </c>
    </row>
    <row r="234" spans="1:11" s="82" customFormat="1" ht="15" x14ac:dyDescent="0.2">
      <c r="A234" s="60" t="s">
        <v>1105</v>
      </c>
      <c r="B234" s="60"/>
      <c r="C234" s="79" t="s">
        <v>250</v>
      </c>
      <c r="D234" s="79" t="s">
        <v>472</v>
      </c>
      <c r="E234" s="80" t="s">
        <v>587</v>
      </c>
      <c r="F234" s="79" t="s">
        <v>91</v>
      </c>
      <c r="G234" s="60"/>
      <c r="H234" s="79" t="s">
        <v>579</v>
      </c>
      <c r="I234" s="79" t="s">
        <v>668</v>
      </c>
      <c r="J234" s="79" t="s">
        <v>1200</v>
      </c>
      <c r="K234" s="79" t="s">
        <v>927</v>
      </c>
    </row>
    <row r="235" spans="1:11" s="82" customFormat="1" ht="15" x14ac:dyDescent="0.2">
      <c r="A235" s="60" t="s">
        <v>1107</v>
      </c>
      <c r="B235" s="60"/>
      <c r="C235" s="79" t="s">
        <v>247</v>
      </c>
      <c r="D235" s="79" t="s">
        <v>469</v>
      </c>
      <c r="E235" s="80" t="s">
        <v>587</v>
      </c>
      <c r="F235" s="79" t="s">
        <v>91</v>
      </c>
      <c r="G235" s="60"/>
      <c r="H235" s="79" t="s">
        <v>76</v>
      </c>
      <c r="I235" s="79" t="s">
        <v>668</v>
      </c>
      <c r="J235" s="79" t="s">
        <v>760</v>
      </c>
      <c r="K235" s="79" t="s">
        <v>923</v>
      </c>
    </row>
    <row r="236" spans="1:11" s="82" customFormat="1" ht="15" x14ac:dyDescent="0.2">
      <c r="A236" s="60" t="s">
        <v>1109</v>
      </c>
      <c r="B236" s="60"/>
      <c r="C236" s="79" t="s">
        <v>240</v>
      </c>
      <c r="D236" s="79" t="s">
        <v>462</v>
      </c>
      <c r="E236" s="80" t="s">
        <v>587</v>
      </c>
      <c r="F236" s="79" t="s">
        <v>91</v>
      </c>
      <c r="G236" s="60"/>
      <c r="H236" s="79" t="s">
        <v>76</v>
      </c>
      <c r="I236" s="79" t="s">
        <v>668</v>
      </c>
      <c r="J236" s="79" t="s">
        <v>753</v>
      </c>
      <c r="K236" s="79" t="s">
        <v>896</v>
      </c>
    </row>
    <row r="237" spans="1:11" s="82" customFormat="1" ht="15" x14ac:dyDescent="0.2">
      <c r="A237" s="60" t="s">
        <v>1110</v>
      </c>
      <c r="B237" s="60"/>
      <c r="C237" s="79" t="s">
        <v>253</v>
      </c>
      <c r="D237" s="79" t="s">
        <v>475</v>
      </c>
      <c r="E237" s="80" t="s">
        <v>587</v>
      </c>
      <c r="F237" s="79" t="s">
        <v>91</v>
      </c>
      <c r="G237" s="60"/>
      <c r="H237" s="79" t="s">
        <v>76</v>
      </c>
      <c r="I237" s="79" t="s">
        <v>668</v>
      </c>
      <c r="J237" s="79" t="s">
        <v>765</v>
      </c>
      <c r="K237" s="79" t="s">
        <v>923</v>
      </c>
    </row>
    <row r="238" spans="1:11" s="82" customFormat="1" ht="15" x14ac:dyDescent="0.2">
      <c r="A238" s="60" t="s">
        <v>1111</v>
      </c>
      <c r="B238" s="60"/>
      <c r="C238" s="79" t="s">
        <v>136</v>
      </c>
      <c r="D238" s="79" t="s">
        <v>358</v>
      </c>
      <c r="E238" s="80" t="s">
        <v>587</v>
      </c>
      <c r="F238" s="79" t="s">
        <v>572</v>
      </c>
      <c r="G238" s="60"/>
      <c r="H238" s="79" t="s">
        <v>579</v>
      </c>
      <c r="I238" s="79" t="s">
        <v>668</v>
      </c>
      <c r="J238" s="79" t="s">
        <v>675</v>
      </c>
      <c r="K238" s="79" t="s">
        <v>846</v>
      </c>
    </row>
    <row r="239" spans="1:11" s="82" customFormat="1" ht="15" x14ac:dyDescent="0.2">
      <c r="A239" s="60"/>
      <c r="B239" s="60"/>
      <c r="C239" s="79" t="s">
        <v>136</v>
      </c>
      <c r="D239" s="79" t="s">
        <v>358</v>
      </c>
      <c r="E239" s="80" t="s">
        <v>587</v>
      </c>
      <c r="F239" s="79" t="s">
        <v>577</v>
      </c>
      <c r="G239" s="60"/>
      <c r="H239" s="79" t="s">
        <v>579</v>
      </c>
      <c r="I239" s="79" t="s">
        <v>668</v>
      </c>
      <c r="J239" s="79" t="s">
        <v>675</v>
      </c>
      <c r="K239" s="79" t="s">
        <v>846</v>
      </c>
    </row>
    <row r="240" spans="1:11" s="82" customFormat="1" ht="15" x14ac:dyDescent="0.2">
      <c r="A240" s="60" t="s">
        <v>1113</v>
      </c>
      <c r="B240" s="60"/>
      <c r="C240" s="79" t="s">
        <v>225</v>
      </c>
      <c r="D240" s="79" t="s">
        <v>447</v>
      </c>
      <c r="E240" s="80" t="s">
        <v>587</v>
      </c>
      <c r="F240" s="79" t="s">
        <v>115</v>
      </c>
      <c r="G240" s="60"/>
      <c r="H240" s="79" t="s">
        <v>579</v>
      </c>
      <c r="I240" s="79" t="s">
        <v>668</v>
      </c>
      <c r="J240" s="79" t="s">
        <v>1199</v>
      </c>
      <c r="K240" s="79" t="s">
        <v>898</v>
      </c>
    </row>
    <row r="241" spans="1:11" s="82" customFormat="1" ht="15" x14ac:dyDescent="0.2">
      <c r="A241" s="60" t="s">
        <v>1113</v>
      </c>
      <c r="B241" s="60"/>
      <c r="C241" s="79" t="s">
        <v>225</v>
      </c>
      <c r="D241" s="79" t="s">
        <v>447</v>
      </c>
      <c r="E241" s="80" t="s">
        <v>587</v>
      </c>
      <c r="F241" s="79" t="s">
        <v>578</v>
      </c>
      <c r="G241" s="60"/>
      <c r="H241" s="79" t="s">
        <v>579</v>
      </c>
      <c r="I241" s="79" t="s">
        <v>668</v>
      </c>
      <c r="J241" s="79" t="s">
        <v>1199</v>
      </c>
      <c r="K241" s="79" t="s">
        <v>898</v>
      </c>
    </row>
    <row r="242" spans="1:11" s="82" customFormat="1" ht="15" x14ac:dyDescent="0.2">
      <c r="A242" s="60" t="s">
        <v>1114</v>
      </c>
      <c r="B242" s="60"/>
      <c r="C242" s="79" t="s">
        <v>243</v>
      </c>
      <c r="D242" s="79" t="s">
        <v>465</v>
      </c>
      <c r="E242" s="80" t="s">
        <v>587</v>
      </c>
      <c r="F242" s="79" t="s">
        <v>91</v>
      </c>
      <c r="G242" s="60"/>
      <c r="H242" s="79" t="s">
        <v>579</v>
      </c>
      <c r="I242" s="79" t="s">
        <v>668</v>
      </c>
      <c r="J242" s="79" t="s">
        <v>756</v>
      </c>
      <c r="K242" s="79" t="s">
        <v>898</v>
      </c>
    </row>
    <row r="243" spans="1:11" s="82" customFormat="1" ht="15" x14ac:dyDescent="0.2">
      <c r="A243" s="60" t="s">
        <v>1116</v>
      </c>
      <c r="B243" s="60"/>
      <c r="C243" s="79" t="s">
        <v>242</v>
      </c>
      <c r="D243" s="79" t="s">
        <v>464</v>
      </c>
      <c r="E243" s="80" t="s">
        <v>587</v>
      </c>
      <c r="F243" s="79" t="s">
        <v>91</v>
      </c>
      <c r="G243" s="60"/>
      <c r="H243" s="79" t="s">
        <v>76</v>
      </c>
      <c r="I243" s="79" t="s">
        <v>668</v>
      </c>
      <c r="J243" s="79" t="s">
        <v>755</v>
      </c>
      <c r="K243" s="79" t="s">
        <v>923</v>
      </c>
    </row>
    <row r="244" spans="1:11" s="82" customFormat="1" ht="15" x14ac:dyDescent="0.2">
      <c r="A244" s="60" t="s">
        <v>1118</v>
      </c>
      <c r="B244" s="60"/>
      <c r="C244" s="79" t="s">
        <v>138</v>
      </c>
      <c r="D244" s="79" t="s">
        <v>360</v>
      </c>
      <c r="E244" s="80" t="s">
        <v>587</v>
      </c>
      <c r="F244" s="79" t="s">
        <v>572</v>
      </c>
      <c r="G244" s="60"/>
      <c r="H244" s="79" t="s">
        <v>76</v>
      </c>
      <c r="I244" s="79" t="s">
        <v>79</v>
      </c>
      <c r="J244" s="79" t="s">
        <v>677</v>
      </c>
      <c r="K244" s="79" t="s">
        <v>848</v>
      </c>
    </row>
    <row r="245" spans="1:11" s="82" customFormat="1" ht="15" x14ac:dyDescent="0.2">
      <c r="A245" s="60" t="s">
        <v>1101</v>
      </c>
      <c r="B245" s="60"/>
      <c r="C245" s="79" t="s">
        <v>226</v>
      </c>
      <c r="D245" s="79" t="s">
        <v>448</v>
      </c>
      <c r="E245" s="80" t="s">
        <v>606</v>
      </c>
      <c r="F245" s="79" t="s">
        <v>115</v>
      </c>
      <c r="G245" s="60"/>
      <c r="H245" s="79" t="s">
        <v>579</v>
      </c>
      <c r="I245" s="79" t="s">
        <v>668</v>
      </c>
      <c r="J245" s="79" t="s">
        <v>743</v>
      </c>
      <c r="K245" s="79" t="s">
        <v>915</v>
      </c>
    </row>
    <row r="246" spans="1:11" s="82" customFormat="1" ht="15" x14ac:dyDescent="0.2">
      <c r="A246" s="60" t="s">
        <v>1101</v>
      </c>
      <c r="B246" s="60"/>
      <c r="C246" s="79" t="s">
        <v>226</v>
      </c>
      <c r="D246" s="79" t="s">
        <v>448</v>
      </c>
      <c r="E246" s="80" t="s">
        <v>606</v>
      </c>
      <c r="F246" s="79" t="s">
        <v>577</v>
      </c>
      <c r="G246" s="60"/>
      <c r="H246" s="79" t="s">
        <v>579</v>
      </c>
      <c r="I246" s="79" t="s">
        <v>668</v>
      </c>
      <c r="J246" s="79" t="s">
        <v>743</v>
      </c>
      <c r="K246" s="79" t="s">
        <v>915</v>
      </c>
    </row>
    <row r="247" spans="1:11" s="82" customFormat="1" ht="15" x14ac:dyDescent="0.2">
      <c r="A247" s="60" t="s">
        <v>1101</v>
      </c>
      <c r="B247" s="60"/>
      <c r="C247" s="79" t="s">
        <v>226</v>
      </c>
      <c r="D247" s="79" t="s">
        <v>448</v>
      </c>
      <c r="E247" s="80" t="s">
        <v>606</v>
      </c>
      <c r="F247" s="79" t="s">
        <v>578</v>
      </c>
      <c r="G247" s="60"/>
      <c r="H247" s="79" t="s">
        <v>579</v>
      </c>
      <c r="I247" s="79" t="s">
        <v>668</v>
      </c>
      <c r="J247" s="79" t="s">
        <v>743</v>
      </c>
      <c r="K247" s="79" t="s">
        <v>915</v>
      </c>
    </row>
    <row r="248" spans="1:11" s="82" customFormat="1" ht="15" x14ac:dyDescent="0.2">
      <c r="A248" s="60" t="s">
        <v>1108</v>
      </c>
      <c r="B248" s="60"/>
      <c r="C248" s="79" t="s">
        <v>203</v>
      </c>
      <c r="D248" s="79" t="s">
        <v>425</v>
      </c>
      <c r="E248" s="80" t="s">
        <v>606</v>
      </c>
      <c r="F248" s="79" t="s">
        <v>90</v>
      </c>
      <c r="G248" s="60"/>
      <c r="H248" s="79" t="s">
        <v>579</v>
      </c>
      <c r="I248" s="79" t="s">
        <v>668</v>
      </c>
      <c r="J248" s="79" t="s">
        <v>726</v>
      </c>
      <c r="K248" s="79" t="s">
        <v>903</v>
      </c>
    </row>
    <row r="249" spans="1:11" s="82" customFormat="1" ht="15" x14ac:dyDescent="0.2">
      <c r="A249" s="60" t="s">
        <v>1108</v>
      </c>
      <c r="B249" s="60"/>
      <c r="C249" s="79" t="s">
        <v>203</v>
      </c>
      <c r="D249" s="79" t="s">
        <v>425</v>
      </c>
      <c r="E249" s="80" t="s">
        <v>606</v>
      </c>
      <c r="F249" s="79" t="s">
        <v>115</v>
      </c>
      <c r="G249" s="60"/>
      <c r="H249" s="79" t="s">
        <v>579</v>
      </c>
      <c r="I249" s="79" t="s">
        <v>668</v>
      </c>
      <c r="J249" s="79" t="s">
        <v>726</v>
      </c>
      <c r="K249" s="79" t="s">
        <v>903</v>
      </c>
    </row>
    <row r="250" spans="1:11" s="82" customFormat="1" ht="15" x14ac:dyDescent="0.2">
      <c r="A250" s="60" t="s">
        <v>1108</v>
      </c>
      <c r="B250" s="60"/>
      <c r="C250" s="79" t="s">
        <v>203</v>
      </c>
      <c r="D250" s="79" t="s">
        <v>425</v>
      </c>
      <c r="E250" s="80" t="s">
        <v>606</v>
      </c>
      <c r="F250" s="79" t="s">
        <v>577</v>
      </c>
      <c r="G250" s="60"/>
      <c r="H250" s="79" t="s">
        <v>579</v>
      </c>
      <c r="I250" s="79" t="s">
        <v>668</v>
      </c>
      <c r="J250" s="79" t="s">
        <v>726</v>
      </c>
      <c r="K250" s="79" t="s">
        <v>903</v>
      </c>
    </row>
    <row r="251" spans="1:11" s="82" customFormat="1" ht="15" x14ac:dyDescent="0.2">
      <c r="A251" s="60" t="s">
        <v>1108</v>
      </c>
      <c r="B251" s="60"/>
      <c r="C251" s="79" t="s">
        <v>203</v>
      </c>
      <c r="D251" s="79" t="s">
        <v>425</v>
      </c>
      <c r="E251" s="80" t="s">
        <v>606</v>
      </c>
      <c r="F251" s="79" t="s">
        <v>578</v>
      </c>
      <c r="G251" s="60"/>
      <c r="H251" s="79" t="s">
        <v>579</v>
      </c>
      <c r="I251" s="79" t="s">
        <v>668</v>
      </c>
      <c r="J251" s="79" t="s">
        <v>726</v>
      </c>
      <c r="K251" s="79" t="s">
        <v>903</v>
      </c>
    </row>
    <row r="252" spans="1:11" s="82" customFormat="1" ht="15" x14ac:dyDescent="0.2">
      <c r="A252" s="60" t="s">
        <v>1119</v>
      </c>
      <c r="B252" s="60"/>
      <c r="C252" s="79" t="s">
        <v>165</v>
      </c>
      <c r="D252" s="79" t="s">
        <v>387</v>
      </c>
      <c r="E252" s="80" t="s">
        <v>606</v>
      </c>
      <c r="F252" s="79" t="s">
        <v>89</v>
      </c>
      <c r="G252" s="60"/>
      <c r="H252" s="79" t="s">
        <v>579</v>
      </c>
      <c r="I252" s="79" t="s">
        <v>668</v>
      </c>
      <c r="J252" s="79" t="s">
        <v>1198</v>
      </c>
      <c r="K252" s="79" t="s">
        <v>872</v>
      </c>
    </row>
    <row r="253" spans="1:11" s="82" customFormat="1" ht="15" x14ac:dyDescent="0.2">
      <c r="A253" s="60" t="s">
        <v>1119</v>
      </c>
      <c r="B253" s="60"/>
      <c r="C253" s="79" t="s">
        <v>165</v>
      </c>
      <c r="D253" s="79" t="s">
        <v>387</v>
      </c>
      <c r="E253" s="80" t="s">
        <v>606</v>
      </c>
      <c r="F253" s="79" t="s">
        <v>90</v>
      </c>
      <c r="G253" s="60"/>
      <c r="H253" s="79" t="s">
        <v>579</v>
      </c>
      <c r="I253" s="79" t="s">
        <v>668</v>
      </c>
      <c r="J253" s="79" t="s">
        <v>1198</v>
      </c>
      <c r="K253" s="79" t="s">
        <v>872</v>
      </c>
    </row>
    <row r="254" spans="1:11" s="82" customFormat="1" ht="15" x14ac:dyDescent="0.2">
      <c r="A254" s="60" t="s">
        <v>1119</v>
      </c>
      <c r="B254" s="60"/>
      <c r="C254" s="79" t="s">
        <v>165</v>
      </c>
      <c r="D254" s="79" t="s">
        <v>387</v>
      </c>
      <c r="E254" s="80" t="s">
        <v>606</v>
      </c>
      <c r="F254" s="79" t="s">
        <v>97</v>
      </c>
      <c r="G254" s="60"/>
      <c r="H254" s="79" t="s">
        <v>579</v>
      </c>
      <c r="I254" s="79" t="s">
        <v>668</v>
      </c>
      <c r="J254" s="79" t="s">
        <v>1198</v>
      </c>
      <c r="K254" s="79" t="s">
        <v>872</v>
      </c>
    </row>
    <row r="255" spans="1:11" s="82" customFormat="1" ht="15" x14ac:dyDescent="0.2">
      <c r="A255" s="60" t="s">
        <v>1119</v>
      </c>
      <c r="B255" s="60"/>
      <c r="C255" s="79" t="s">
        <v>165</v>
      </c>
      <c r="D255" s="79" t="s">
        <v>387</v>
      </c>
      <c r="E255" s="80" t="s">
        <v>606</v>
      </c>
      <c r="F255" s="79" t="s">
        <v>577</v>
      </c>
      <c r="G255" s="60"/>
      <c r="H255" s="79" t="s">
        <v>579</v>
      </c>
      <c r="I255" s="79" t="s">
        <v>668</v>
      </c>
      <c r="J255" s="79" t="s">
        <v>1198</v>
      </c>
      <c r="K255" s="79" t="s">
        <v>872</v>
      </c>
    </row>
    <row r="256" spans="1:11" s="82" customFormat="1" ht="15" x14ac:dyDescent="0.2">
      <c r="A256" s="60" t="s">
        <v>54</v>
      </c>
      <c r="B256" s="60"/>
      <c r="C256" s="79" t="s">
        <v>148</v>
      </c>
      <c r="D256" s="79" t="s">
        <v>370</v>
      </c>
      <c r="E256" s="80" t="s">
        <v>595</v>
      </c>
      <c r="F256" s="79" t="s">
        <v>573</v>
      </c>
      <c r="G256" s="60"/>
      <c r="H256" s="79" t="s">
        <v>579</v>
      </c>
      <c r="I256" s="79" t="s">
        <v>668</v>
      </c>
      <c r="J256" s="79" t="s">
        <v>686</v>
      </c>
      <c r="K256" s="79" t="s">
        <v>858</v>
      </c>
    </row>
    <row r="257" spans="1:11" s="82" customFormat="1" ht="15" x14ac:dyDescent="0.2">
      <c r="A257" s="60"/>
      <c r="B257" s="60"/>
      <c r="C257" s="79" t="s">
        <v>148</v>
      </c>
      <c r="D257" s="79" t="s">
        <v>370</v>
      </c>
      <c r="E257" s="80" t="s">
        <v>595</v>
      </c>
      <c r="F257" s="79" t="s">
        <v>578</v>
      </c>
      <c r="G257" s="60"/>
      <c r="H257" s="79" t="s">
        <v>579</v>
      </c>
      <c r="I257" s="79" t="s">
        <v>668</v>
      </c>
      <c r="J257" s="79" t="s">
        <v>686</v>
      </c>
      <c r="K257" s="79" t="s">
        <v>858</v>
      </c>
    </row>
    <row r="258" spans="1:11" s="82" customFormat="1" ht="15" x14ac:dyDescent="0.2">
      <c r="A258" s="60" t="s">
        <v>1115</v>
      </c>
      <c r="B258" s="60"/>
      <c r="C258" s="79" t="s">
        <v>197</v>
      </c>
      <c r="D258" s="79" t="s">
        <v>419</v>
      </c>
      <c r="E258" s="80" t="s">
        <v>625</v>
      </c>
      <c r="F258" s="79" t="s">
        <v>93</v>
      </c>
      <c r="G258" s="60"/>
      <c r="H258" s="79" t="s">
        <v>579</v>
      </c>
      <c r="I258" s="79" t="s">
        <v>668</v>
      </c>
      <c r="J258" s="79" t="s">
        <v>722</v>
      </c>
      <c r="K258" s="79" t="s">
        <v>898</v>
      </c>
    </row>
    <row r="259" spans="1:11" s="82" customFormat="1" ht="15" x14ac:dyDescent="0.2">
      <c r="A259" s="60" t="s">
        <v>1115</v>
      </c>
      <c r="B259" s="60"/>
      <c r="C259" s="79" t="s">
        <v>197</v>
      </c>
      <c r="D259" s="79" t="s">
        <v>419</v>
      </c>
      <c r="E259" s="80" t="s">
        <v>625</v>
      </c>
      <c r="F259" s="79" t="s">
        <v>91</v>
      </c>
      <c r="G259" s="60"/>
      <c r="H259" s="79" t="s">
        <v>579</v>
      </c>
      <c r="I259" s="79" t="s">
        <v>668</v>
      </c>
      <c r="J259" s="79" t="s">
        <v>722</v>
      </c>
      <c r="K259" s="79" t="s">
        <v>898</v>
      </c>
    </row>
    <row r="260" spans="1:11" s="82" customFormat="1" ht="15" x14ac:dyDescent="0.2">
      <c r="A260" s="60" t="s">
        <v>1168</v>
      </c>
      <c r="B260" s="60"/>
      <c r="C260" s="79" t="s">
        <v>280</v>
      </c>
      <c r="D260" s="79" t="s">
        <v>499</v>
      </c>
      <c r="E260" s="80" t="s">
        <v>630</v>
      </c>
      <c r="F260" s="79" t="s">
        <v>98</v>
      </c>
      <c r="G260" s="60"/>
      <c r="H260" s="79" t="s">
        <v>76</v>
      </c>
      <c r="I260" s="79" t="s">
        <v>668</v>
      </c>
      <c r="J260" s="79" t="s">
        <v>786</v>
      </c>
      <c r="K260" s="79" t="s">
        <v>947</v>
      </c>
    </row>
    <row r="261" spans="1:11" s="82" customFormat="1" ht="15" x14ac:dyDescent="0.2">
      <c r="A261" s="60" t="s">
        <v>1173</v>
      </c>
      <c r="B261" s="60"/>
      <c r="C261" s="79" t="s">
        <v>220</v>
      </c>
      <c r="D261" s="79" t="s">
        <v>442</v>
      </c>
      <c r="E261" s="80" t="s">
        <v>630</v>
      </c>
      <c r="F261" s="79" t="s">
        <v>115</v>
      </c>
      <c r="G261" s="60"/>
      <c r="H261" s="79" t="s">
        <v>18</v>
      </c>
      <c r="I261" s="79" t="s">
        <v>668</v>
      </c>
      <c r="J261" s="81" t="s">
        <v>996</v>
      </c>
      <c r="K261" s="79" t="s">
        <v>913</v>
      </c>
    </row>
    <row r="262" spans="1:11" s="82" customFormat="1" ht="15" x14ac:dyDescent="0.2">
      <c r="A262" s="60" t="s">
        <v>1081</v>
      </c>
      <c r="B262" s="60"/>
      <c r="C262" s="79" t="s">
        <v>201</v>
      </c>
      <c r="D262" s="79" t="s">
        <v>423</v>
      </c>
      <c r="E262" s="80" t="s">
        <v>626</v>
      </c>
      <c r="F262" s="79" t="s">
        <v>90</v>
      </c>
      <c r="G262" s="60"/>
      <c r="H262" s="79" t="s">
        <v>579</v>
      </c>
      <c r="I262" s="79" t="s">
        <v>668</v>
      </c>
      <c r="J262" s="79" t="s">
        <v>1197</v>
      </c>
      <c r="K262" s="79" t="s">
        <v>902</v>
      </c>
    </row>
    <row r="263" spans="1:11" s="82" customFormat="1" ht="15" x14ac:dyDescent="0.2">
      <c r="A263" s="60" t="s">
        <v>1081</v>
      </c>
      <c r="B263" s="60"/>
      <c r="C263" s="79" t="s">
        <v>201</v>
      </c>
      <c r="D263" s="79" t="s">
        <v>423</v>
      </c>
      <c r="E263" s="80" t="s">
        <v>626</v>
      </c>
      <c r="F263" s="79" t="s">
        <v>115</v>
      </c>
      <c r="G263" s="60"/>
      <c r="H263" s="79" t="s">
        <v>579</v>
      </c>
      <c r="I263" s="79" t="s">
        <v>668</v>
      </c>
      <c r="J263" s="79" t="s">
        <v>1197</v>
      </c>
      <c r="K263" s="79" t="s">
        <v>902</v>
      </c>
    </row>
    <row r="264" spans="1:11" s="82" customFormat="1" ht="15" x14ac:dyDescent="0.2">
      <c r="A264" s="60" t="s">
        <v>1083</v>
      </c>
      <c r="B264" s="60"/>
      <c r="C264" s="79" t="s">
        <v>256</v>
      </c>
      <c r="D264" s="79" t="s">
        <v>478</v>
      </c>
      <c r="E264" s="80" t="s">
        <v>626</v>
      </c>
      <c r="F264" s="79" t="s">
        <v>575</v>
      </c>
      <c r="G264" s="60"/>
      <c r="H264" s="79" t="s">
        <v>580</v>
      </c>
      <c r="I264" s="79" t="s">
        <v>668</v>
      </c>
      <c r="J264" s="79" t="s">
        <v>767</v>
      </c>
      <c r="K264" s="79" t="s">
        <v>930</v>
      </c>
    </row>
    <row r="265" spans="1:11" s="82" customFormat="1" ht="15" x14ac:dyDescent="0.2">
      <c r="A265" s="60" t="s">
        <v>1082</v>
      </c>
      <c r="B265" s="60"/>
      <c r="C265" s="79" t="s">
        <v>191</v>
      </c>
      <c r="D265" s="79" t="s">
        <v>413</v>
      </c>
      <c r="E265" s="80" t="s">
        <v>621</v>
      </c>
      <c r="F265" s="79" t="s">
        <v>93</v>
      </c>
      <c r="G265" s="60"/>
      <c r="H265" s="79" t="s">
        <v>581</v>
      </c>
      <c r="I265" s="79" t="s">
        <v>668</v>
      </c>
      <c r="J265" s="79" t="s">
        <v>717</v>
      </c>
      <c r="K265" s="79" t="s">
        <v>894</v>
      </c>
    </row>
    <row r="266" spans="1:11" s="82" customFormat="1" ht="15" x14ac:dyDescent="0.2">
      <c r="A266" s="60" t="s">
        <v>1082</v>
      </c>
      <c r="B266" s="60"/>
      <c r="C266" s="79" t="s">
        <v>191</v>
      </c>
      <c r="D266" s="79" t="s">
        <v>413</v>
      </c>
      <c r="E266" s="80" t="s">
        <v>621</v>
      </c>
      <c r="F266" s="79" t="s">
        <v>115</v>
      </c>
      <c r="G266" s="60"/>
      <c r="H266" s="79" t="s">
        <v>581</v>
      </c>
      <c r="I266" s="79" t="s">
        <v>668</v>
      </c>
      <c r="J266" s="79" t="s">
        <v>717</v>
      </c>
      <c r="K266" s="79" t="s">
        <v>894</v>
      </c>
    </row>
    <row r="267" spans="1:11" s="82" customFormat="1" ht="15" x14ac:dyDescent="0.2">
      <c r="A267" s="60" t="s">
        <v>1082</v>
      </c>
      <c r="B267" s="60"/>
      <c r="C267" s="79" t="s">
        <v>191</v>
      </c>
      <c r="D267" s="79" t="s">
        <v>413</v>
      </c>
      <c r="E267" s="80" t="s">
        <v>621</v>
      </c>
      <c r="F267" s="79" t="s">
        <v>91</v>
      </c>
      <c r="G267" s="60"/>
      <c r="H267" s="79" t="s">
        <v>581</v>
      </c>
      <c r="I267" s="79" t="s">
        <v>668</v>
      </c>
      <c r="J267" s="79" t="s">
        <v>717</v>
      </c>
      <c r="K267" s="79" t="s">
        <v>894</v>
      </c>
    </row>
    <row r="268" spans="1:11" s="82" customFormat="1" ht="15" x14ac:dyDescent="0.2">
      <c r="A268" s="60" t="s">
        <v>1014</v>
      </c>
      <c r="B268" s="60"/>
      <c r="C268" s="79" t="s">
        <v>332</v>
      </c>
      <c r="D268" s="79" t="s">
        <v>551</v>
      </c>
      <c r="E268" s="80" t="s">
        <v>644</v>
      </c>
      <c r="F268" s="79" t="s">
        <v>96</v>
      </c>
      <c r="G268" s="60"/>
      <c r="H268" s="79" t="s">
        <v>76</v>
      </c>
      <c r="I268" s="79" t="s">
        <v>668</v>
      </c>
      <c r="J268" s="79" t="s">
        <v>827</v>
      </c>
      <c r="K268" s="79" t="s">
        <v>981</v>
      </c>
    </row>
    <row r="269" spans="1:11" s="82" customFormat="1" ht="15" x14ac:dyDescent="0.2">
      <c r="A269" s="60" t="s">
        <v>1017</v>
      </c>
      <c r="B269" s="60"/>
      <c r="C269" s="79" t="s">
        <v>283</v>
      </c>
      <c r="D269" s="79" t="s">
        <v>502</v>
      </c>
      <c r="E269" s="80" t="s">
        <v>644</v>
      </c>
      <c r="F269" s="79" t="s">
        <v>102</v>
      </c>
      <c r="G269" s="60"/>
      <c r="H269" s="79" t="s">
        <v>76</v>
      </c>
      <c r="I269" s="79" t="s">
        <v>668</v>
      </c>
      <c r="J269" s="79" t="s">
        <v>788</v>
      </c>
      <c r="K269" s="79" t="s">
        <v>949</v>
      </c>
    </row>
    <row r="270" spans="1:11" s="82" customFormat="1" ht="15" x14ac:dyDescent="0.2">
      <c r="A270" s="60" t="s">
        <v>1016</v>
      </c>
      <c r="B270" s="60"/>
      <c r="C270" s="79" t="s">
        <v>299</v>
      </c>
      <c r="D270" s="79" t="s">
        <v>518</v>
      </c>
      <c r="E270" s="80" t="s">
        <v>644</v>
      </c>
      <c r="F270" s="79" t="s">
        <v>95</v>
      </c>
      <c r="G270" s="60"/>
      <c r="H270" s="79" t="s">
        <v>76</v>
      </c>
      <c r="I270" s="79" t="s">
        <v>668</v>
      </c>
      <c r="J270" s="79" t="s">
        <v>797</v>
      </c>
      <c r="K270" s="79" t="s">
        <v>960</v>
      </c>
    </row>
    <row r="271" spans="1:11" s="82" customFormat="1" ht="15" x14ac:dyDescent="0.2">
      <c r="A271" s="60" t="s">
        <v>1018</v>
      </c>
      <c r="B271" s="60"/>
      <c r="C271" s="79" t="s">
        <v>277</v>
      </c>
      <c r="D271" s="79" t="s">
        <v>498</v>
      </c>
      <c r="E271" s="80" t="s">
        <v>644</v>
      </c>
      <c r="F271" s="79" t="s">
        <v>98</v>
      </c>
      <c r="G271" s="60"/>
      <c r="H271" s="79" t="s">
        <v>579</v>
      </c>
      <c r="I271" s="79" t="s">
        <v>668</v>
      </c>
      <c r="J271" s="79" t="s">
        <v>783</v>
      </c>
      <c r="K271" s="79" t="s">
        <v>946</v>
      </c>
    </row>
    <row r="272" spans="1:11" s="82" customFormat="1" ht="15" x14ac:dyDescent="0.2">
      <c r="A272" s="60" t="s">
        <v>1091</v>
      </c>
      <c r="B272" s="60"/>
      <c r="C272" s="79" t="s">
        <v>157</v>
      </c>
      <c r="D272" s="79" t="s">
        <v>379</v>
      </c>
      <c r="E272" s="80" t="s">
        <v>601</v>
      </c>
      <c r="F272" s="79" t="s">
        <v>573</v>
      </c>
      <c r="G272" s="60"/>
      <c r="H272" s="79" t="s">
        <v>76</v>
      </c>
      <c r="I272" s="79" t="s">
        <v>669</v>
      </c>
      <c r="J272" s="79" t="s">
        <v>694</v>
      </c>
      <c r="K272" s="79" t="s">
        <v>865</v>
      </c>
    </row>
    <row r="273" spans="1:11" s="82" customFormat="1" ht="15" x14ac:dyDescent="0.2">
      <c r="A273" s="60" t="s">
        <v>1091</v>
      </c>
      <c r="B273" s="60"/>
      <c r="C273" s="79" t="s">
        <v>157</v>
      </c>
      <c r="D273" s="79" t="s">
        <v>379</v>
      </c>
      <c r="E273" s="80" t="s">
        <v>601</v>
      </c>
      <c r="F273" s="79" t="s">
        <v>115</v>
      </c>
      <c r="G273" s="60"/>
      <c r="H273" s="79" t="s">
        <v>76</v>
      </c>
      <c r="I273" s="79" t="s">
        <v>669</v>
      </c>
      <c r="J273" s="79" t="s">
        <v>694</v>
      </c>
      <c r="K273" s="79" t="s">
        <v>865</v>
      </c>
    </row>
    <row r="274" spans="1:11" s="82" customFormat="1" ht="15" x14ac:dyDescent="0.2">
      <c r="A274" s="60" t="s">
        <v>1048</v>
      </c>
      <c r="B274" s="60"/>
      <c r="C274" s="79" t="s">
        <v>349</v>
      </c>
      <c r="D274" s="79" t="s">
        <v>568</v>
      </c>
      <c r="E274" s="80" t="s">
        <v>600</v>
      </c>
      <c r="F274" s="79" t="s">
        <v>577</v>
      </c>
      <c r="G274" s="60"/>
      <c r="H274" s="79" t="s">
        <v>76</v>
      </c>
      <c r="I274" s="79" t="s">
        <v>668</v>
      </c>
      <c r="J274" s="79" t="s">
        <v>692</v>
      </c>
      <c r="K274" s="79" t="s">
        <v>993</v>
      </c>
    </row>
    <row r="275" spans="1:11" s="82" customFormat="1" ht="15" x14ac:dyDescent="0.2">
      <c r="A275" s="60" t="s">
        <v>1048</v>
      </c>
      <c r="B275" s="60"/>
      <c r="C275" s="79" t="s">
        <v>349</v>
      </c>
      <c r="D275" s="79" t="s">
        <v>568</v>
      </c>
      <c r="E275" s="80" t="s">
        <v>600</v>
      </c>
      <c r="F275" s="79" t="s">
        <v>578</v>
      </c>
      <c r="G275" s="60"/>
      <c r="H275" s="79" t="s">
        <v>76</v>
      </c>
      <c r="I275" s="79" t="s">
        <v>668</v>
      </c>
      <c r="J275" s="79" t="s">
        <v>692</v>
      </c>
      <c r="K275" s="79" t="s">
        <v>993</v>
      </c>
    </row>
    <row r="276" spans="1:11" s="82" customFormat="1" ht="15" x14ac:dyDescent="0.2">
      <c r="A276" s="60"/>
      <c r="B276" s="60"/>
      <c r="C276" s="79" t="s">
        <v>348</v>
      </c>
      <c r="D276" s="79" t="s">
        <v>567</v>
      </c>
      <c r="E276" s="80" t="s">
        <v>600</v>
      </c>
      <c r="F276" s="79" t="s">
        <v>577</v>
      </c>
      <c r="G276" s="60"/>
      <c r="H276" s="79" t="s">
        <v>76</v>
      </c>
      <c r="I276" s="79" t="s">
        <v>668</v>
      </c>
      <c r="J276" s="79" t="s">
        <v>837</v>
      </c>
      <c r="K276" s="79" t="s">
        <v>993</v>
      </c>
    </row>
    <row r="277" spans="1:11" s="82" customFormat="1" ht="15" x14ac:dyDescent="0.2">
      <c r="A277" s="60" t="s">
        <v>1049</v>
      </c>
      <c r="B277" s="60"/>
      <c r="C277" s="79" t="s">
        <v>348</v>
      </c>
      <c r="D277" s="79" t="s">
        <v>567</v>
      </c>
      <c r="E277" s="80" t="s">
        <v>600</v>
      </c>
      <c r="F277" s="79" t="s">
        <v>578</v>
      </c>
      <c r="G277" s="60"/>
      <c r="H277" s="79" t="s">
        <v>76</v>
      </c>
      <c r="I277" s="79" t="s">
        <v>668</v>
      </c>
      <c r="J277" s="79" t="s">
        <v>837</v>
      </c>
      <c r="K277" s="79" t="s">
        <v>993</v>
      </c>
    </row>
    <row r="278" spans="1:11" s="82" customFormat="1" ht="15" x14ac:dyDescent="0.2">
      <c r="A278" s="60" t="s">
        <v>1050</v>
      </c>
      <c r="B278" s="60"/>
      <c r="C278" s="79" t="s">
        <v>228</v>
      </c>
      <c r="D278" s="79" t="s">
        <v>450</v>
      </c>
      <c r="E278" s="80" t="s">
        <v>600</v>
      </c>
      <c r="F278" s="79" t="s">
        <v>115</v>
      </c>
      <c r="G278" s="60"/>
      <c r="H278" s="79" t="s">
        <v>579</v>
      </c>
      <c r="I278" s="79" t="s">
        <v>668</v>
      </c>
      <c r="J278" s="79" t="s">
        <v>745</v>
      </c>
      <c r="K278" s="79" t="s">
        <v>917</v>
      </c>
    </row>
    <row r="279" spans="1:11" s="82" customFormat="1" ht="15" x14ac:dyDescent="0.2">
      <c r="A279" s="60" t="s">
        <v>1050</v>
      </c>
      <c r="B279" s="60"/>
      <c r="C279" s="79" t="s">
        <v>228</v>
      </c>
      <c r="D279" s="79" t="s">
        <v>450</v>
      </c>
      <c r="E279" s="80" t="s">
        <v>600</v>
      </c>
      <c r="F279" s="79" t="s">
        <v>577</v>
      </c>
      <c r="G279" s="60"/>
      <c r="H279" s="79" t="s">
        <v>579</v>
      </c>
      <c r="I279" s="79" t="s">
        <v>668</v>
      </c>
      <c r="J279" s="79" t="s">
        <v>745</v>
      </c>
      <c r="K279" s="79" t="s">
        <v>917</v>
      </c>
    </row>
    <row r="280" spans="1:11" s="82" customFormat="1" ht="15" x14ac:dyDescent="0.2">
      <c r="A280" s="60" t="s">
        <v>1050</v>
      </c>
      <c r="B280" s="60"/>
      <c r="C280" s="79" t="s">
        <v>228</v>
      </c>
      <c r="D280" s="79" t="s">
        <v>450</v>
      </c>
      <c r="E280" s="80" t="s">
        <v>600</v>
      </c>
      <c r="F280" s="79" t="s">
        <v>578</v>
      </c>
      <c r="G280" s="60"/>
      <c r="H280" s="79" t="s">
        <v>579</v>
      </c>
      <c r="I280" s="79" t="s">
        <v>668</v>
      </c>
      <c r="J280" s="79" t="s">
        <v>745</v>
      </c>
      <c r="K280" s="79" t="s">
        <v>917</v>
      </c>
    </row>
    <row r="281" spans="1:11" s="82" customFormat="1" ht="15" x14ac:dyDescent="0.2">
      <c r="A281" s="60"/>
      <c r="B281" s="60"/>
      <c r="C281" s="79" t="s">
        <v>218</v>
      </c>
      <c r="D281" s="79" t="s">
        <v>440</v>
      </c>
      <c r="E281" s="80" t="s">
        <v>600</v>
      </c>
      <c r="F281" s="79" t="s">
        <v>115</v>
      </c>
      <c r="G281" s="60"/>
      <c r="H281" s="79" t="s">
        <v>579</v>
      </c>
      <c r="I281" s="79" t="s">
        <v>79</v>
      </c>
      <c r="J281" s="79" t="s">
        <v>739</v>
      </c>
      <c r="K281" s="79" t="s">
        <v>911</v>
      </c>
    </row>
    <row r="282" spans="1:11" s="82" customFormat="1" ht="15" x14ac:dyDescent="0.2">
      <c r="A282" s="60"/>
      <c r="B282" s="60"/>
      <c r="C282" s="79" t="s">
        <v>218</v>
      </c>
      <c r="D282" s="79" t="s">
        <v>440</v>
      </c>
      <c r="E282" s="80" t="s">
        <v>600</v>
      </c>
      <c r="F282" s="79" t="s">
        <v>577</v>
      </c>
      <c r="G282" s="60"/>
      <c r="H282" s="79" t="s">
        <v>579</v>
      </c>
      <c r="I282" s="79" t="s">
        <v>79</v>
      </c>
      <c r="J282" s="79" t="s">
        <v>739</v>
      </c>
      <c r="K282" s="79" t="s">
        <v>911</v>
      </c>
    </row>
    <row r="283" spans="1:11" s="82" customFormat="1" ht="15" x14ac:dyDescent="0.2">
      <c r="A283" s="60" t="s">
        <v>1051</v>
      </c>
      <c r="B283" s="60"/>
      <c r="C283" s="79" t="s">
        <v>218</v>
      </c>
      <c r="D283" s="79" t="s">
        <v>440</v>
      </c>
      <c r="E283" s="80" t="s">
        <v>600</v>
      </c>
      <c r="F283" s="79" t="s">
        <v>578</v>
      </c>
      <c r="G283" s="60"/>
      <c r="H283" s="79" t="s">
        <v>579</v>
      </c>
      <c r="I283" s="79" t="s">
        <v>79</v>
      </c>
      <c r="J283" s="79" t="s">
        <v>739</v>
      </c>
      <c r="K283" s="79" t="s">
        <v>911</v>
      </c>
    </row>
    <row r="284" spans="1:11" s="82" customFormat="1" ht="15" x14ac:dyDescent="0.2">
      <c r="A284" s="60" t="s">
        <v>1052</v>
      </c>
      <c r="B284" s="60"/>
      <c r="C284" s="79" t="s">
        <v>232</v>
      </c>
      <c r="D284" s="79" t="s">
        <v>454</v>
      </c>
      <c r="E284" s="80" t="s">
        <v>600</v>
      </c>
      <c r="F284" s="79" t="s">
        <v>115</v>
      </c>
      <c r="G284" s="60"/>
      <c r="H284" s="79" t="s">
        <v>18</v>
      </c>
      <c r="I284" s="79" t="s">
        <v>79</v>
      </c>
      <c r="J284" s="79" t="s">
        <v>747</v>
      </c>
      <c r="K284" s="79" t="s">
        <v>863</v>
      </c>
    </row>
    <row r="285" spans="1:11" s="82" customFormat="1" ht="15" x14ac:dyDescent="0.2">
      <c r="A285" s="60" t="s">
        <v>1053</v>
      </c>
      <c r="B285" s="60"/>
      <c r="C285" s="79" t="s">
        <v>155</v>
      </c>
      <c r="D285" s="79" t="s">
        <v>377</v>
      </c>
      <c r="E285" s="80" t="s">
        <v>600</v>
      </c>
      <c r="F285" s="79" t="s">
        <v>573</v>
      </c>
      <c r="G285" s="60"/>
      <c r="H285" s="79" t="s">
        <v>76</v>
      </c>
      <c r="I285" s="79" t="s">
        <v>668</v>
      </c>
      <c r="J285" s="79" t="s">
        <v>692</v>
      </c>
      <c r="K285" s="79" t="s">
        <v>863</v>
      </c>
    </row>
    <row r="286" spans="1:11" s="82" customFormat="1" ht="15" x14ac:dyDescent="0.2">
      <c r="A286" s="60" t="s">
        <v>1053</v>
      </c>
      <c r="B286" s="60"/>
      <c r="C286" s="79" t="s">
        <v>155</v>
      </c>
      <c r="D286" s="79" t="s">
        <v>377</v>
      </c>
      <c r="E286" s="80" t="s">
        <v>600</v>
      </c>
      <c r="F286" s="79" t="s">
        <v>578</v>
      </c>
      <c r="G286" s="60"/>
      <c r="H286" s="79" t="s">
        <v>76</v>
      </c>
      <c r="I286" s="79" t="s">
        <v>668</v>
      </c>
      <c r="J286" s="79" t="s">
        <v>692</v>
      </c>
      <c r="K286" s="79" t="s">
        <v>863</v>
      </c>
    </row>
    <row r="287" spans="1:11" s="82" customFormat="1" ht="15" x14ac:dyDescent="0.2">
      <c r="A287" s="60" t="s">
        <v>1054</v>
      </c>
      <c r="B287" s="60"/>
      <c r="C287" s="79" t="s">
        <v>352</v>
      </c>
      <c r="D287" s="79" t="s">
        <v>571</v>
      </c>
      <c r="E287" s="80" t="s">
        <v>600</v>
      </c>
      <c r="F287" s="79" t="s">
        <v>578</v>
      </c>
      <c r="G287" s="60"/>
      <c r="H287" s="79" t="s">
        <v>579</v>
      </c>
      <c r="I287" s="79" t="s">
        <v>668</v>
      </c>
      <c r="J287" s="79" t="s">
        <v>840</v>
      </c>
      <c r="K287" s="79" t="s">
        <v>863</v>
      </c>
    </row>
    <row r="288" spans="1:11" s="82" customFormat="1" ht="15" x14ac:dyDescent="0.2">
      <c r="A288" s="60" t="s">
        <v>1092</v>
      </c>
      <c r="B288" s="60"/>
      <c r="C288" s="79" t="s">
        <v>154</v>
      </c>
      <c r="D288" s="79" t="s">
        <v>376</v>
      </c>
      <c r="E288" s="80" t="s">
        <v>599</v>
      </c>
      <c r="F288" s="79" t="s">
        <v>573</v>
      </c>
      <c r="G288" s="60"/>
      <c r="H288" s="79" t="s">
        <v>581</v>
      </c>
      <c r="I288" s="79" t="s">
        <v>668</v>
      </c>
      <c r="J288" s="79" t="s">
        <v>691</v>
      </c>
      <c r="K288" s="79" t="s">
        <v>862</v>
      </c>
    </row>
    <row r="289" spans="1:11" s="82" customFormat="1" ht="15" x14ac:dyDescent="0.2">
      <c r="A289" s="60" t="s">
        <v>1093</v>
      </c>
      <c r="B289" s="60"/>
      <c r="C289" s="79" t="s">
        <v>153</v>
      </c>
      <c r="D289" s="79" t="s">
        <v>375</v>
      </c>
      <c r="E289" s="80" t="s">
        <v>599</v>
      </c>
      <c r="F289" s="79" t="s">
        <v>573</v>
      </c>
      <c r="G289" s="60"/>
      <c r="H289" s="79" t="s">
        <v>579</v>
      </c>
      <c r="I289" s="79" t="s">
        <v>668</v>
      </c>
      <c r="J289" s="79" t="s">
        <v>1196</v>
      </c>
      <c r="K289" s="79" t="s">
        <v>862</v>
      </c>
    </row>
    <row r="290" spans="1:11" s="82" customFormat="1" ht="15" x14ac:dyDescent="0.2">
      <c r="A290" s="60" t="s">
        <v>1094</v>
      </c>
      <c r="B290" s="60"/>
      <c r="C290" s="79" t="s">
        <v>207</v>
      </c>
      <c r="D290" s="79" t="s">
        <v>429</v>
      </c>
      <c r="E290" s="80" t="s">
        <v>599</v>
      </c>
      <c r="F290" s="79" t="s">
        <v>90</v>
      </c>
      <c r="G290" s="60"/>
      <c r="H290" s="79" t="s">
        <v>580</v>
      </c>
      <c r="I290" s="79" t="s">
        <v>668</v>
      </c>
      <c r="J290" s="79" t="s">
        <v>729</v>
      </c>
      <c r="K290" s="79" t="s">
        <v>906</v>
      </c>
    </row>
    <row r="291" spans="1:11" s="82" customFormat="1" ht="15" x14ac:dyDescent="0.2">
      <c r="A291" s="60" t="s">
        <v>997</v>
      </c>
      <c r="B291" s="60"/>
      <c r="C291" s="79" t="s">
        <v>205</v>
      </c>
      <c r="D291" s="79" t="s">
        <v>427</v>
      </c>
      <c r="E291" s="80" t="s">
        <v>608</v>
      </c>
      <c r="F291" s="79" t="s">
        <v>90</v>
      </c>
      <c r="G291" s="60"/>
      <c r="H291" s="79" t="s">
        <v>579</v>
      </c>
      <c r="I291" s="79" t="s">
        <v>668</v>
      </c>
      <c r="J291" s="79" t="s">
        <v>727</v>
      </c>
      <c r="K291" s="79" t="s">
        <v>905</v>
      </c>
    </row>
    <row r="292" spans="1:11" s="82" customFormat="1" ht="15" x14ac:dyDescent="0.2">
      <c r="A292" s="60" t="s">
        <v>997</v>
      </c>
      <c r="B292" s="60"/>
      <c r="C292" s="79" t="s">
        <v>205</v>
      </c>
      <c r="D292" s="79" t="s">
        <v>427</v>
      </c>
      <c r="E292" s="80" t="s">
        <v>608</v>
      </c>
      <c r="F292" s="79" t="s">
        <v>115</v>
      </c>
      <c r="G292" s="60"/>
      <c r="H292" s="79" t="s">
        <v>579</v>
      </c>
      <c r="I292" s="79" t="s">
        <v>668</v>
      </c>
      <c r="J292" s="79" t="s">
        <v>727</v>
      </c>
      <c r="K292" s="79" t="s">
        <v>905</v>
      </c>
    </row>
    <row r="293" spans="1:11" s="82" customFormat="1" ht="15" x14ac:dyDescent="0.2">
      <c r="A293" s="60" t="s">
        <v>997</v>
      </c>
      <c r="B293" s="60"/>
      <c r="C293" s="79" t="s">
        <v>205</v>
      </c>
      <c r="D293" s="79" t="s">
        <v>427</v>
      </c>
      <c r="E293" s="80" t="s">
        <v>608</v>
      </c>
      <c r="F293" s="79" t="s">
        <v>577</v>
      </c>
      <c r="G293" s="60"/>
      <c r="H293" s="79" t="s">
        <v>579</v>
      </c>
      <c r="I293" s="79" t="s">
        <v>668</v>
      </c>
      <c r="J293" s="79" t="s">
        <v>727</v>
      </c>
      <c r="K293" s="79" t="s">
        <v>905</v>
      </c>
    </row>
    <row r="294" spans="1:11" s="82" customFormat="1" ht="15" x14ac:dyDescent="0.2">
      <c r="A294" s="60" t="s">
        <v>997</v>
      </c>
      <c r="B294" s="60"/>
      <c r="C294" s="79" t="s">
        <v>205</v>
      </c>
      <c r="D294" s="79" t="s">
        <v>427</v>
      </c>
      <c r="E294" s="80" t="s">
        <v>608</v>
      </c>
      <c r="F294" s="79" t="s">
        <v>578</v>
      </c>
      <c r="G294" s="60"/>
      <c r="H294" s="79" t="s">
        <v>579</v>
      </c>
      <c r="I294" s="79" t="s">
        <v>668</v>
      </c>
      <c r="J294" s="79" t="s">
        <v>727</v>
      </c>
      <c r="K294" s="79" t="s">
        <v>905</v>
      </c>
    </row>
    <row r="295" spans="1:11" s="82" customFormat="1" ht="15" x14ac:dyDescent="0.2">
      <c r="A295" s="60" t="s">
        <v>998</v>
      </c>
      <c r="B295" s="60"/>
      <c r="C295" s="79" t="s">
        <v>208</v>
      </c>
      <c r="D295" s="79" t="s">
        <v>430</v>
      </c>
      <c r="E295" s="80" t="s">
        <v>608</v>
      </c>
      <c r="F295" s="79" t="s">
        <v>90</v>
      </c>
      <c r="G295" s="60"/>
      <c r="H295" s="79" t="s">
        <v>76</v>
      </c>
      <c r="I295" s="79" t="s">
        <v>668</v>
      </c>
      <c r="J295" s="79" t="s">
        <v>730</v>
      </c>
      <c r="K295" s="79" t="s">
        <v>874</v>
      </c>
    </row>
    <row r="296" spans="1:11" s="82" customFormat="1" ht="15" x14ac:dyDescent="0.2">
      <c r="A296" s="60" t="s">
        <v>998</v>
      </c>
      <c r="B296" s="60"/>
      <c r="C296" s="79" t="s">
        <v>208</v>
      </c>
      <c r="D296" s="79" t="s">
        <v>430</v>
      </c>
      <c r="E296" s="80" t="s">
        <v>608</v>
      </c>
      <c r="F296" s="79" t="s">
        <v>577</v>
      </c>
      <c r="G296" s="60"/>
      <c r="H296" s="79" t="s">
        <v>76</v>
      </c>
      <c r="I296" s="79" t="s">
        <v>668</v>
      </c>
      <c r="J296" s="79" t="s">
        <v>730</v>
      </c>
      <c r="K296" s="79" t="s">
        <v>874</v>
      </c>
    </row>
    <row r="297" spans="1:11" s="82" customFormat="1" ht="15" x14ac:dyDescent="0.2">
      <c r="A297" s="60" t="s">
        <v>998</v>
      </c>
      <c r="B297" s="60"/>
      <c r="C297" s="79" t="s">
        <v>208</v>
      </c>
      <c r="D297" s="79" t="s">
        <v>430</v>
      </c>
      <c r="E297" s="80" t="s">
        <v>608</v>
      </c>
      <c r="F297" s="79" t="s">
        <v>578</v>
      </c>
      <c r="G297" s="60"/>
      <c r="H297" s="79" t="s">
        <v>76</v>
      </c>
      <c r="I297" s="79" t="s">
        <v>668</v>
      </c>
      <c r="J297" s="79" t="s">
        <v>730</v>
      </c>
      <c r="K297" s="79" t="s">
        <v>874</v>
      </c>
    </row>
    <row r="298" spans="1:11" s="82" customFormat="1" ht="15" x14ac:dyDescent="0.2">
      <c r="A298" s="60" t="s">
        <v>999</v>
      </c>
      <c r="B298" s="60"/>
      <c r="C298" s="79" t="s">
        <v>168</v>
      </c>
      <c r="D298" s="79" t="s">
        <v>390</v>
      </c>
      <c r="E298" s="80" t="s">
        <v>608</v>
      </c>
      <c r="F298" s="79" t="s">
        <v>89</v>
      </c>
      <c r="G298" s="60"/>
      <c r="H298" s="79" t="s">
        <v>579</v>
      </c>
      <c r="I298" s="79" t="s">
        <v>668</v>
      </c>
      <c r="J298" s="79" t="s">
        <v>702</v>
      </c>
      <c r="K298" s="79" t="s">
        <v>874</v>
      </c>
    </row>
    <row r="299" spans="1:11" s="82" customFormat="1" ht="15" x14ac:dyDescent="0.2">
      <c r="A299" s="60" t="s">
        <v>999</v>
      </c>
      <c r="B299" s="60"/>
      <c r="C299" s="79" t="s">
        <v>168</v>
      </c>
      <c r="D299" s="79" t="s">
        <v>390</v>
      </c>
      <c r="E299" s="80" t="s">
        <v>608</v>
      </c>
      <c r="F299" s="79" t="s">
        <v>90</v>
      </c>
      <c r="G299" s="60"/>
      <c r="H299" s="79" t="s">
        <v>579</v>
      </c>
      <c r="I299" s="79" t="s">
        <v>668</v>
      </c>
      <c r="J299" s="79" t="s">
        <v>702</v>
      </c>
      <c r="K299" s="79" t="s">
        <v>874</v>
      </c>
    </row>
    <row r="300" spans="1:11" s="82" customFormat="1" ht="15" x14ac:dyDescent="0.2">
      <c r="A300" s="60" t="s">
        <v>999</v>
      </c>
      <c r="B300" s="60"/>
      <c r="C300" s="79" t="s">
        <v>168</v>
      </c>
      <c r="D300" s="79" t="s">
        <v>390</v>
      </c>
      <c r="E300" s="80" t="s">
        <v>608</v>
      </c>
      <c r="F300" s="79" t="s">
        <v>577</v>
      </c>
      <c r="G300" s="60"/>
      <c r="H300" s="79" t="s">
        <v>579</v>
      </c>
      <c r="I300" s="79" t="s">
        <v>668</v>
      </c>
      <c r="J300" s="79" t="s">
        <v>702</v>
      </c>
      <c r="K300" s="79" t="s">
        <v>874</v>
      </c>
    </row>
    <row r="301" spans="1:11" s="82" customFormat="1" ht="15" x14ac:dyDescent="0.2">
      <c r="A301" s="60" t="s">
        <v>999</v>
      </c>
      <c r="B301" s="60"/>
      <c r="C301" s="79" t="s">
        <v>168</v>
      </c>
      <c r="D301" s="79" t="s">
        <v>390</v>
      </c>
      <c r="E301" s="80" t="s">
        <v>608</v>
      </c>
      <c r="F301" s="79" t="s">
        <v>578</v>
      </c>
      <c r="G301" s="60"/>
      <c r="H301" s="79" t="s">
        <v>579</v>
      </c>
      <c r="I301" s="79" t="s">
        <v>668</v>
      </c>
      <c r="J301" s="79" t="s">
        <v>702</v>
      </c>
      <c r="K301" s="79" t="s">
        <v>874</v>
      </c>
    </row>
    <row r="302" spans="1:11" s="82" customFormat="1" ht="15" x14ac:dyDescent="0.2">
      <c r="A302" s="60" t="s">
        <v>1000</v>
      </c>
      <c r="B302" s="60"/>
      <c r="C302" s="79" t="s">
        <v>206</v>
      </c>
      <c r="D302" s="79" t="s">
        <v>428</v>
      </c>
      <c r="E302" s="80" t="s">
        <v>608</v>
      </c>
      <c r="F302" s="79" t="s">
        <v>90</v>
      </c>
      <c r="G302" s="60"/>
      <c r="H302" s="79" t="s">
        <v>579</v>
      </c>
      <c r="I302" s="79" t="s">
        <v>668</v>
      </c>
      <c r="J302" s="79" t="s">
        <v>728</v>
      </c>
      <c r="K302" s="79" t="s">
        <v>874</v>
      </c>
    </row>
    <row r="303" spans="1:11" s="82" customFormat="1" ht="15" x14ac:dyDescent="0.2">
      <c r="A303" s="60" t="s">
        <v>1000</v>
      </c>
      <c r="B303" s="60"/>
      <c r="C303" s="79" t="s">
        <v>206</v>
      </c>
      <c r="D303" s="79" t="s">
        <v>428</v>
      </c>
      <c r="E303" s="80" t="s">
        <v>608</v>
      </c>
      <c r="F303" s="79" t="s">
        <v>115</v>
      </c>
      <c r="G303" s="60"/>
      <c r="H303" s="79" t="s">
        <v>579</v>
      </c>
      <c r="I303" s="79" t="s">
        <v>668</v>
      </c>
      <c r="J303" s="79" t="s">
        <v>728</v>
      </c>
      <c r="K303" s="79" t="s">
        <v>874</v>
      </c>
    </row>
    <row r="304" spans="1:11" s="82" customFormat="1" ht="15" x14ac:dyDescent="0.2">
      <c r="A304" s="60" t="s">
        <v>1000</v>
      </c>
      <c r="B304" s="60"/>
      <c r="C304" s="79" t="s">
        <v>206</v>
      </c>
      <c r="D304" s="79" t="s">
        <v>428</v>
      </c>
      <c r="E304" s="80" t="s">
        <v>608</v>
      </c>
      <c r="F304" s="79" t="s">
        <v>577</v>
      </c>
      <c r="G304" s="60"/>
      <c r="H304" s="79" t="s">
        <v>579</v>
      </c>
      <c r="I304" s="79" t="s">
        <v>668</v>
      </c>
      <c r="J304" s="79" t="s">
        <v>728</v>
      </c>
      <c r="K304" s="79" t="s">
        <v>874</v>
      </c>
    </row>
    <row r="305" spans="1:11" s="82" customFormat="1" ht="15" x14ac:dyDescent="0.2">
      <c r="A305" s="60" t="s">
        <v>1000</v>
      </c>
      <c r="B305" s="60"/>
      <c r="C305" s="79" t="s">
        <v>206</v>
      </c>
      <c r="D305" s="79" t="s">
        <v>428</v>
      </c>
      <c r="E305" s="80" t="s">
        <v>608</v>
      </c>
      <c r="F305" s="79" t="s">
        <v>578</v>
      </c>
      <c r="G305" s="60"/>
      <c r="H305" s="79" t="s">
        <v>579</v>
      </c>
      <c r="I305" s="79" t="s">
        <v>668</v>
      </c>
      <c r="J305" s="79" t="s">
        <v>728</v>
      </c>
      <c r="K305" s="79" t="s">
        <v>874</v>
      </c>
    </row>
    <row r="306" spans="1:11" s="82" customFormat="1" ht="15" x14ac:dyDescent="0.2">
      <c r="A306" s="60" t="s">
        <v>1001</v>
      </c>
      <c r="B306" s="60"/>
      <c r="C306" s="79" t="s">
        <v>202</v>
      </c>
      <c r="D306" s="79" t="s">
        <v>424</v>
      </c>
      <c r="E306" s="80" t="s">
        <v>608</v>
      </c>
      <c r="F306" s="79" t="s">
        <v>90</v>
      </c>
      <c r="G306" s="60"/>
      <c r="H306" s="79" t="s">
        <v>18</v>
      </c>
      <c r="I306" s="79" t="s">
        <v>668</v>
      </c>
      <c r="J306" s="79" t="s">
        <v>725</v>
      </c>
      <c r="K306" s="79" t="s">
        <v>874</v>
      </c>
    </row>
    <row r="307" spans="1:11" s="82" customFormat="1" ht="15" x14ac:dyDescent="0.2">
      <c r="A307" s="60" t="s">
        <v>1001</v>
      </c>
      <c r="B307" s="60"/>
      <c r="C307" s="79" t="s">
        <v>202</v>
      </c>
      <c r="D307" s="79" t="s">
        <v>424</v>
      </c>
      <c r="E307" s="80" t="s">
        <v>608</v>
      </c>
      <c r="F307" s="79" t="s">
        <v>115</v>
      </c>
      <c r="G307" s="60"/>
      <c r="H307" s="79" t="s">
        <v>18</v>
      </c>
      <c r="I307" s="79" t="s">
        <v>668</v>
      </c>
      <c r="J307" s="79" t="s">
        <v>725</v>
      </c>
      <c r="K307" s="79" t="s">
        <v>874</v>
      </c>
    </row>
    <row r="308" spans="1:11" s="82" customFormat="1" ht="15" x14ac:dyDescent="0.2">
      <c r="A308" s="60" t="s">
        <v>1001</v>
      </c>
      <c r="B308" s="60"/>
      <c r="C308" s="79" t="s">
        <v>202</v>
      </c>
      <c r="D308" s="79" t="s">
        <v>424</v>
      </c>
      <c r="E308" s="80" t="s">
        <v>608</v>
      </c>
      <c r="F308" s="79" t="s">
        <v>578</v>
      </c>
      <c r="G308" s="60"/>
      <c r="H308" s="79" t="s">
        <v>18</v>
      </c>
      <c r="I308" s="79" t="s">
        <v>668</v>
      </c>
      <c r="J308" s="79" t="s">
        <v>725</v>
      </c>
      <c r="K308" s="79" t="s">
        <v>874</v>
      </c>
    </row>
    <row r="309" spans="1:11" s="82" customFormat="1" ht="15" x14ac:dyDescent="0.2">
      <c r="A309" s="60" t="s">
        <v>1002</v>
      </c>
      <c r="B309" s="60"/>
      <c r="C309" s="79" t="s">
        <v>179</v>
      </c>
      <c r="D309" s="79" t="s">
        <v>401</v>
      </c>
      <c r="E309" s="80" t="s">
        <v>608</v>
      </c>
      <c r="F309" s="79" t="s">
        <v>89</v>
      </c>
      <c r="G309" s="60"/>
      <c r="H309" s="79" t="s">
        <v>579</v>
      </c>
      <c r="I309" s="79" t="s">
        <v>668</v>
      </c>
      <c r="J309" s="79" t="s">
        <v>709</v>
      </c>
      <c r="K309" s="79" t="s">
        <v>884</v>
      </c>
    </row>
    <row r="310" spans="1:11" s="82" customFormat="1" ht="15" x14ac:dyDescent="0.2">
      <c r="A310" s="60" t="s">
        <v>1002</v>
      </c>
      <c r="B310" s="60"/>
      <c r="C310" s="79" t="s">
        <v>179</v>
      </c>
      <c r="D310" s="79" t="s">
        <v>401</v>
      </c>
      <c r="E310" s="80" t="s">
        <v>608</v>
      </c>
      <c r="F310" s="79" t="s">
        <v>577</v>
      </c>
      <c r="G310" s="60"/>
      <c r="H310" s="79" t="s">
        <v>579</v>
      </c>
      <c r="I310" s="79" t="s">
        <v>668</v>
      </c>
      <c r="J310" s="79" t="s">
        <v>709</v>
      </c>
      <c r="K310" s="79" t="s">
        <v>884</v>
      </c>
    </row>
    <row r="311" spans="1:11" s="82" customFormat="1" ht="15" x14ac:dyDescent="0.2">
      <c r="A311" s="60" t="s">
        <v>1002</v>
      </c>
      <c r="B311" s="60"/>
      <c r="C311" s="79" t="s">
        <v>179</v>
      </c>
      <c r="D311" s="79" t="s">
        <v>401</v>
      </c>
      <c r="E311" s="80" t="s">
        <v>608</v>
      </c>
      <c r="F311" s="79" t="s">
        <v>578</v>
      </c>
      <c r="G311" s="60"/>
      <c r="H311" s="79" t="s">
        <v>579</v>
      </c>
      <c r="I311" s="79" t="s">
        <v>668</v>
      </c>
      <c r="J311" s="79" t="s">
        <v>709</v>
      </c>
      <c r="K311" s="79" t="s">
        <v>884</v>
      </c>
    </row>
    <row r="312" spans="1:11" s="82" customFormat="1" ht="15" x14ac:dyDescent="0.2">
      <c r="A312" s="60" t="s">
        <v>1133</v>
      </c>
      <c r="B312" s="60"/>
      <c r="C312" s="79" t="s">
        <v>209</v>
      </c>
      <c r="D312" s="79" t="s">
        <v>431</v>
      </c>
      <c r="E312" s="80" t="s">
        <v>627</v>
      </c>
      <c r="F312" s="79" t="s">
        <v>90</v>
      </c>
      <c r="G312" s="60"/>
      <c r="H312" s="79" t="s">
        <v>76</v>
      </c>
      <c r="I312" s="79" t="s">
        <v>668</v>
      </c>
      <c r="J312" s="79" t="s">
        <v>731</v>
      </c>
      <c r="K312" s="79" t="s">
        <v>907</v>
      </c>
    </row>
    <row r="313" spans="1:11" s="82" customFormat="1" ht="15" x14ac:dyDescent="0.2">
      <c r="A313" s="60" t="s">
        <v>1133</v>
      </c>
      <c r="B313" s="60"/>
      <c r="C313" s="79" t="s">
        <v>209</v>
      </c>
      <c r="D313" s="79" t="s">
        <v>431</v>
      </c>
      <c r="E313" s="80" t="s">
        <v>627</v>
      </c>
      <c r="F313" s="79" t="s">
        <v>115</v>
      </c>
      <c r="G313" s="60"/>
      <c r="H313" s="79" t="s">
        <v>76</v>
      </c>
      <c r="I313" s="79" t="s">
        <v>668</v>
      </c>
      <c r="J313" s="79" t="s">
        <v>731</v>
      </c>
      <c r="K313" s="79" t="s">
        <v>907</v>
      </c>
    </row>
    <row r="314" spans="1:11" s="82" customFormat="1" ht="15" x14ac:dyDescent="0.2">
      <c r="A314" s="60"/>
      <c r="B314" s="60"/>
      <c r="C314" s="79" t="s">
        <v>318</v>
      </c>
      <c r="D314" s="79" t="s">
        <v>537</v>
      </c>
      <c r="E314" s="80" t="s">
        <v>627</v>
      </c>
      <c r="F314" s="79" t="s">
        <v>94</v>
      </c>
      <c r="G314" s="60"/>
      <c r="H314" s="79" t="s">
        <v>76</v>
      </c>
      <c r="I314" s="79" t="s">
        <v>668</v>
      </c>
      <c r="J314" s="79" t="s">
        <v>815</v>
      </c>
      <c r="K314" s="79" t="s">
        <v>907</v>
      </c>
    </row>
    <row r="315" spans="1:11" s="82" customFormat="1" ht="15" x14ac:dyDescent="0.2">
      <c r="A315" s="60"/>
      <c r="B315" s="60"/>
      <c r="C315" s="79" t="s">
        <v>175</v>
      </c>
      <c r="D315" s="79" t="s">
        <v>397</v>
      </c>
      <c r="E315" s="80" t="s">
        <v>612</v>
      </c>
      <c r="F315" s="79" t="s">
        <v>89</v>
      </c>
      <c r="G315" s="60"/>
      <c r="H315" s="79" t="s">
        <v>580</v>
      </c>
      <c r="I315" s="79" t="s">
        <v>668</v>
      </c>
      <c r="J315" s="79" t="s">
        <v>1194</v>
      </c>
      <c r="K315" s="79" t="s">
        <v>880</v>
      </c>
    </row>
    <row r="316" spans="1:11" s="82" customFormat="1" ht="15" x14ac:dyDescent="0.2">
      <c r="A316" s="60" t="s">
        <v>1134</v>
      </c>
      <c r="B316" s="60"/>
      <c r="C316" s="79" t="s">
        <v>175</v>
      </c>
      <c r="D316" s="79" t="s">
        <v>397</v>
      </c>
      <c r="E316" s="80" t="s">
        <v>612</v>
      </c>
      <c r="F316" s="81" t="s">
        <v>94</v>
      </c>
      <c r="G316" s="60"/>
      <c r="H316" s="79" t="s">
        <v>580</v>
      </c>
      <c r="I316" s="79" t="s">
        <v>668</v>
      </c>
      <c r="J316" s="79" t="s">
        <v>1195</v>
      </c>
      <c r="K316" s="79" t="s">
        <v>880</v>
      </c>
    </row>
    <row r="317" spans="1:11" s="82" customFormat="1" ht="15" x14ac:dyDescent="0.2">
      <c r="A317" s="60" t="s">
        <v>1157</v>
      </c>
      <c r="B317" s="60"/>
      <c r="C317" s="79" t="s">
        <v>160</v>
      </c>
      <c r="D317" s="79" t="s">
        <v>382</v>
      </c>
      <c r="E317" s="80" t="s">
        <v>603</v>
      </c>
      <c r="F317" s="79" t="s">
        <v>89</v>
      </c>
      <c r="G317" s="60"/>
      <c r="H317" s="79" t="s">
        <v>579</v>
      </c>
      <c r="I317" s="79" t="s">
        <v>668</v>
      </c>
      <c r="J317" s="79" t="s">
        <v>697</v>
      </c>
      <c r="K317" s="79" t="s">
        <v>867</v>
      </c>
    </row>
    <row r="318" spans="1:11" s="82" customFormat="1" ht="15" x14ac:dyDescent="0.2">
      <c r="A318" s="60" t="s">
        <v>1157</v>
      </c>
      <c r="B318" s="60"/>
      <c r="C318" s="79" t="s">
        <v>160</v>
      </c>
      <c r="D318" s="79" t="s">
        <v>382</v>
      </c>
      <c r="E318" s="80" t="s">
        <v>603</v>
      </c>
      <c r="F318" s="79" t="s">
        <v>90</v>
      </c>
      <c r="G318" s="60"/>
      <c r="H318" s="79" t="s">
        <v>579</v>
      </c>
      <c r="I318" s="79" t="s">
        <v>668</v>
      </c>
      <c r="J318" s="79" t="s">
        <v>697</v>
      </c>
      <c r="K318" s="79" t="s">
        <v>867</v>
      </c>
    </row>
    <row r="319" spans="1:11" s="82" customFormat="1" ht="15" x14ac:dyDescent="0.2">
      <c r="A319" s="60" t="s">
        <v>1158</v>
      </c>
      <c r="B319" s="60"/>
      <c r="C319" s="79" t="s">
        <v>222</v>
      </c>
      <c r="D319" s="79" t="s">
        <v>444</v>
      </c>
      <c r="E319" s="80" t="s">
        <v>603</v>
      </c>
      <c r="F319" s="79" t="s">
        <v>115</v>
      </c>
      <c r="G319" s="60"/>
      <c r="H319" s="79" t="s">
        <v>76</v>
      </c>
      <c r="I319" s="79" t="s">
        <v>668</v>
      </c>
      <c r="J319" s="79" t="s">
        <v>697</v>
      </c>
      <c r="K319" s="79" t="s">
        <v>867</v>
      </c>
    </row>
    <row r="320" spans="1:11" s="82" customFormat="1" ht="15" x14ac:dyDescent="0.2">
      <c r="A320" s="60" t="s">
        <v>1158</v>
      </c>
      <c r="B320" s="60"/>
      <c r="C320" s="79" t="s">
        <v>222</v>
      </c>
      <c r="D320" s="79" t="s">
        <v>444</v>
      </c>
      <c r="E320" s="80" t="s">
        <v>603</v>
      </c>
      <c r="F320" s="79" t="s">
        <v>91</v>
      </c>
      <c r="G320" s="60"/>
      <c r="H320" s="79" t="s">
        <v>76</v>
      </c>
      <c r="I320" s="79" t="s">
        <v>668</v>
      </c>
      <c r="J320" s="79" t="s">
        <v>697</v>
      </c>
      <c r="K320" s="79" t="s">
        <v>867</v>
      </c>
    </row>
    <row r="321" spans="1:11" s="82" customFormat="1" ht="15" x14ac:dyDescent="0.2">
      <c r="A321" s="60" t="s">
        <v>1160</v>
      </c>
      <c r="B321" s="60"/>
      <c r="C321" s="79" t="s">
        <v>285</v>
      </c>
      <c r="D321" s="79" t="s">
        <v>504</v>
      </c>
      <c r="E321" s="80" t="s">
        <v>603</v>
      </c>
      <c r="F321" s="79" t="s">
        <v>102</v>
      </c>
      <c r="G321" s="60"/>
      <c r="H321" s="79" t="s">
        <v>579</v>
      </c>
      <c r="I321" s="79" t="s">
        <v>668</v>
      </c>
      <c r="J321" s="79" t="s">
        <v>790</v>
      </c>
      <c r="K321" s="79" t="s">
        <v>867</v>
      </c>
    </row>
    <row r="322" spans="1:11" s="82" customFormat="1" ht="15" x14ac:dyDescent="0.2">
      <c r="A322" s="60" t="s">
        <v>1161</v>
      </c>
      <c r="B322" s="60"/>
      <c r="C322" s="79" t="s">
        <v>278</v>
      </c>
      <c r="D322" s="79" t="s">
        <v>437</v>
      </c>
      <c r="E322" s="80" t="s">
        <v>603</v>
      </c>
      <c r="F322" s="79" t="s">
        <v>98</v>
      </c>
      <c r="G322" s="60"/>
      <c r="H322" s="79" t="s">
        <v>76</v>
      </c>
      <c r="I322" s="79" t="s">
        <v>668</v>
      </c>
      <c r="J322" s="79" t="s">
        <v>784</v>
      </c>
      <c r="K322" s="79" t="s">
        <v>867</v>
      </c>
    </row>
    <row r="323" spans="1:11" s="82" customFormat="1" ht="15" x14ac:dyDescent="0.2">
      <c r="A323" s="60" t="s">
        <v>1162</v>
      </c>
      <c r="B323" s="60"/>
      <c r="C323" s="79" t="s">
        <v>279</v>
      </c>
      <c r="D323" s="79" t="s">
        <v>481</v>
      </c>
      <c r="E323" s="80" t="s">
        <v>603</v>
      </c>
      <c r="F323" s="79" t="s">
        <v>98</v>
      </c>
      <c r="G323" s="60"/>
      <c r="H323" s="79" t="s">
        <v>76</v>
      </c>
      <c r="I323" s="79" t="s">
        <v>668</v>
      </c>
      <c r="J323" s="79" t="s">
        <v>785</v>
      </c>
      <c r="K323" s="79" t="s">
        <v>867</v>
      </c>
    </row>
    <row r="324" spans="1:11" s="82" customFormat="1" ht="15" x14ac:dyDescent="0.2">
      <c r="A324" s="60" t="s">
        <v>1163</v>
      </c>
      <c r="B324" s="60"/>
      <c r="C324" s="79" t="s">
        <v>223</v>
      </c>
      <c r="D324" s="79" t="s">
        <v>445</v>
      </c>
      <c r="E324" s="80" t="s">
        <v>603</v>
      </c>
      <c r="F324" s="79" t="s">
        <v>115</v>
      </c>
      <c r="G324" s="60"/>
      <c r="H324" s="79" t="s">
        <v>18</v>
      </c>
      <c r="I324" s="79" t="s">
        <v>668</v>
      </c>
      <c r="J324" s="79" t="s">
        <v>697</v>
      </c>
      <c r="K324" s="79" t="s">
        <v>867</v>
      </c>
    </row>
    <row r="325" spans="1:11" s="82" customFormat="1" ht="15" x14ac:dyDescent="0.2">
      <c r="A325" s="60" t="s">
        <v>1163</v>
      </c>
      <c r="B325" s="60"/>
      <c r="C325" s="79" t="s">
        <v>223</v>
      </c>
      <c r="D325" s="79" t="s">
        <v>445</v>
      </c>
      <c r="E325" s="80" t="s">
        <v>603</v>
      </c>
      <c r="F325" s="79" t="s">
        <v>91</v>
      </c>
      <c r="G325" s="60"/>
      <c r="H325" s="79" t="s">
        <v>18</v>
      </c>
      <c r="I325" s="79" t="s">
        <v>668</v>
      </c>
      <c r="J325" s="79" t="s">
        <v>697</v>
      </c>
      <c r="K325" s="79" t="s">
        <v>867</v>
      </c>
    </row>
    <row r="326" spans="1:11" s="82" customFormat="1" ht="15" x14ac:dyDescent="0.2">
      <c r="A326" s="60" t="s">
        <v>1066</v>
      </c>
      <c r="B326" s="60"/>
      <c r="C326" s="79" t="s">
        <v>252</v>
      </c>
      <c r="D326" s="79" t="s">
        <v>474</v>
      </c>
      <c r="E326" s="80" t="s">
        <v>628</v>
      </c>
      <c r="F326" s="79" t="s">
        <v>91</v>
      </c>
      <c r="G326" s="60"/>
      <c r="H326" s="79" t="s">
        <v>579</v>
      </c>
      <c r="I326" s="79" t="s">
        <v>668</v>
      </c>
      <c r="J326" s="79" t="s">
        <v>764</v>
      </c>
      <c r="K326" s="79" t="s">
        <v>928</v>
      </c>
    </row>
    <row r="327" spans="1:11" s="82" customFormat="1" ht="15" x14ac:dyDescent="0.2">
      <c r="A327" s="60" t="s">
        <v>1066</v>
      </c>
      <c r="B327" s="60"/>
      <c r="C327" s="79" t="s">
        <v>252</v>
      </c>
      <c r="D327" s="79" t="s">
        <v>474</v>
      </c>
      <c r="E327" s="80" t="s">
        <v>628</v>
      </c>
      <c r="F327" s="79" t="s">
        <v>578</v>
      </c>
      <c r="G327" s="60"/>
      <c r="H327" s="79" t="s">
        <v>579</v>
      </c>
      <c r="I327" s="79" t="s">
        <v>668</v>
      </c>
      <c r="J327" s="79" t="s">
        <v>764</v>
      </c>
      <c r="K327" s="79" t="s">
        <v>928</v>
      </c>
    </row>
    <row r="328" spans="1:11" s="82" customFormat="1" ht="15" x14ac:dyDescent="0.2">
      <c r="A328" s="60" t="s">
        <v>1067</v>
      </c>
      <c r="B328" s="60"/>
      <c r="C328" s="79" t="s">
        <v>212</v>
      </c>
      <c r="D328" s="79" t="s">
        <v>434</v>
      </c>
      <c r="E328" s="80" t="s">
        <v>628</v>
      </c>
      <c r="F328" s="79" t="s">
        <v>90</v>
      </c>
      <c r="G328" s="60"/>
      <c r="H328" s="79" t="s">
        <v>76</v>
      </c>
      <c r="I328" s="79" t="s">
        <v>668</v>
      </c>
      <c r="J328" s="79" t="s">
        <v>734</v>
      </c>
      <c r="K328" s="79" t="s">
        <v>908</v>
      </c>
    </row>
    <row r="329" spans="1:11" s="82" customFormat="1" ht="15" x14ac:dyDescent="0.2">
      <c r="A329" s="60" t="s">
        <v>1067</v>
      </c>
      <c r="B329" s="60"/>
      <c r="C329" s="79" t="s">
        <v>212</v>
      </c>
      <c r="D329" s="79" t="s">
        <v>434</v>
      </c>
      <c r="E329" s="80" t="s">
        <v>628</v>
      </c>
      <c r="F329" s="79" t="s">
        <v>115</v>
      </c>
      <c r="G329" s="60"/>
      <c r="H329" s="79" t="s">
        <v>76</v>
      </c>
      <c r="I329" s="79" t="s">
        <v>668</v>
      </c>
      <c r="J329" s="79" t="s">
        <v>734</v>
      </c>
      <c r="K329" s="79" t="s">
        <v>908</v>
      </c>
    </row>
    <row r="330" spans="1:11" s="82" customFormat="1" ht="15" x14ac:dyDescent="0.2">
      <c r="A330" s="60" t="s">
        <v>1067</v>
      </c>
      <c r="B330" s="60"/>
      <c r="C330" s="79" t="s">
        <v>212</v>
      </c>
      <c r="D330" s="79" t="s">
        <v>434</v>
      </c>
      <c r="E330" s="80" t="s">
        <v>628</v>
      </c>
      <c r="F330" s="79" t="s">
        <v>578</v>
      </c>
      <c r="G330" s="60"/>
      <c r="H330" s="79" t="s">
        <v>76</v>
      </c>
      <c r="I330" s="79" t="s">
        <v>668</v>
      </c>
      <c r="J330" s="79" t="s">
        <v>734</v>
      </c>
      <c r="K330" s="79" t="s">
        <v>908</v>
      </c>
    </row>
    <row r="331" spans="1:11" s="82" customFormat="1" ht="15" x14ac:dyDescent="0.2">
      <c r="A331" s="60" t="s">
        <v>1072</v>
      </c>
      <c r="B331" s="60"/>
      <c r="C331" s="79" t="s">
        <v>322</v>
      </c>
      <c r="D331" s="79" t="s">
        <v>541</v>
      </c>
      <c r="E331" s="80" t="s">
        <v>658</v>
      </c>
      <c r="F331" s="79" t="s">
        <v>94</v>
      </c>
      <c r="G331" s="60"/>
      <c r="H331" s="79" t="s">
        <v>579</v>
      </c>
      <c r="I331" s="79" t="s">
        <v>668</v>
      </c>
      <c r="J331" s="79" t="s">
        <v>818</v>
      </c>
      <c r="K331" s="79" t="s">
        <v>973</v>
      </c>
    </row>
    <row r="332" spans="1:11" s="82" customFormat="1" x14ac:dyDescent="0.2">
      <c r="A332" s="60"/>
      <c r="B332" s="60"/>
      <c r="C332" s="85"/>
      <c r="D332" s="60"/>
      <c r="E332" s="85"/>
      <c r="F332" s="60"/>
      <c r="G332" s="60"/>
      <c r="H332" s="60"/>
      <c r="I332" s="60"/>
      <c r="J332" s="85"/>
      <c r="K332" s="85"/>
    </row>
    <row r="333" spans="1:11" s="82" customFormat="1" x14ac:dyDescent="0.2">
      <c r="A333" s="60"/>
      <c r="B333" s="60"/>
      <c r="C333" s="85"/>
      <c r="D333" s="60"/>
      <c r="E333" s="85"/>
      <c r="F333" s="60"/>
      <c r="G333" s="60"/>
      <c r="H333" s="60"/>
      <c r="I333" s="60"/>
      <c r="J333" s="85"/>
      <c r="K333" s="85"/>
    </row>
    <row r="334" spans="1:11" s="82" customFormat="1" x14ac:dyDescent="0.2">
      <c r="A334" s="60"/>
      <c r="B334" s="60"/>
      <c r="C334" s="85"/>
      <c r="D334" s="60"/>
      <c r="E334" s="85"/>
      <c r="F334" s="60"/>
      <c r="G334" s="60"/>
      <c r="H334" s="60"/>
      <c r="I334" s="60"/>
      <c r="J334" s="85"/>
      <c r="K334" s="85"/>
    </row>
    <row r="335" spans="1:11" s="82" customFormat="1" x14ac:dyDescent="0.2">
      <c r="A335" s="60"/>
      <c r="B335" s="60"/>
      <c r="C335" s="85"/>
      <c r="D335" s="60"/>
      <c r="E335" s="85"/>
      <c r="F335" s="60"/>
      <c r="G335" s="60"/>
      <c r="H335" s="60"/>
      <c r="I335" s="60"/>
      <c r="J335" s="85"/>
      <c r="K335" s="85"/>
    </row>
    <row r="336" spans="1:11" s="82" customFormat="1" x14ac:dyDescent="0.2">
      <c r="A336" s="60"/>
      <c r="B336" s="60"/>
      <c r="C336" s="85"/>
      <c r="D336" s="60"/>
      <c r="E336" s="85"/>
      <c r="F336" s="60"/>
      <c r="G336" s="60"/>
      <c r="H336" s="60"/>
      <c r="I336" s="60"/>
      <c r="J336" s="85"/>
      <c r="K336" s="85"/>
    </row>
    <row r="337" spans="1:11" s="82" customFormat="1" x14ac:dyDescent="0.2">
      <c r="A337" s="60"/>
      <c r="B337" s="60"/>
      <c r="C337" s="85"/>
      <c r="D337" s="60"/>
      <c r="E337" s="85"/>
      <c r="F337" s="60"/>
      <c r="G337" s="60"/>
      <c r="H337" s="60"/>
      <c r="I337" s="60"/>
      <c r="J337" s="85"/>
      <c r="K337" s="85"/>
    </row>
    <row r="338" spans="1:11" s="82" customFormat="1" x14ac:dyDescent="0.2">
      <c r="A338" s="60"/>
      <c r="B338" s="60"/>
      <c r="C338" s="85"/>
      <c r="D338" s="60"/>
      <c r="E338" s="85"/>
      <c r="F338" s="60"/>
      <c r="G338" s="60"/>
      <c r="H338" s="60"/>
      <c r="I338" s="60"/>
      <c r="J338" s="85"/>
      <c r="K338" s="85"/>
    </row>
    <row r="339" spans="1:11" s="82" customFormat="1" x14ac:dyDescent="0.2">
      <c r="A339" s="60"/>
      <c r="B339" s="60"/>
      <c r="C339" s="85"/>
      <c r="D339" s="60"/>
      <c r="E339" s="85"/>
      <c r="F339" s="60"/>
      <c r="G339" s="60"/>
      <c r="H339" s="60"/>
      <c r="I339" s="60"/>
      <c r="J339" s="85"/>
      <c r="K339" s="85"/>
    </row>
    <row r="340" spans="1:11" s="82" customFormat="1" x14ac:dyDescent="0.2">
      <c r="A340" s="60"/>
      <c r="B340" s="60"/>
      <c r="C340" s="85"/>
      <c r="D340" s="60"/>
      <c r="E340" s="85"/>
      <c r="F340" s="60"/>
      <c r="G340" s="60"/>
      <c r="H340" s="60"/>
      <c r="I340" s="60"/>
      <c r="J340" s="85"/>
      <c r="K340" s="85"/>
    </row>
    <row r="341" spans="1:11" s="82" customFormat="1" x14ac:dyDescent="0.2">
      <c r="A341" s="60"/>
      <c r="B341" s="60"/>
      <c r="C341" s="85"/>
      <c r="D341" s="60"/>
      <c r="E341" s="85"/>
      <c r="F341" s="60"/>
      <c r="G341" s="60"/>
      <c r="H341" s="60"/>
      <c r="I341" s="60"/>
      <c r="J341" s="85"/>
      <c r="K341" s="85"/>
    </row>
    <row r="342" spans="1:11" s="82" customFormat="1" x14ac:dyDescent="0.2">
      <c r="A342" s="60"/>
      <c r="B342" s="60"/>
      <c r="C342" s="85"/>
      <c r="D342" s="60"/>
      <c r="E342" s="85"/>
      <c r="F342" s="60"/>
      <c r="G342" s="60"/>
      <c r="H342" s="60"/>
      <c r="I342" s="60"/>
      <c r="J342" s="85"/>
      <c r="K342" s="85"/>
    </row>
    <row r="343" spans="1:11" s="82" customFormat="1" x14ac:dyDescent="0.2">
      <c r="A343" s="60"/>
      <c r="B343" s="60"/>
      <c r="C343" s="85"/>
      <c r="D343" s="60"/>
      <c r="E343" s="85"/>
      <c r="F343" s="60"/>
      <c r="G343" s="60"/>
      <c r="H343" s="60"/>
      <c r="I343" s="60"/>
      <c r="J343" s="85"/>
      <c r="K343" s="85"/>
    </row>
    <row r="344" spans="1:11" s="82" customFormat="1" x14ac:dyDescent="0.2">
      <c r="A344" s="60"/>
      <c r="B344" s="60"/>
      <c r="C344" s="85"/>
      <c r="D344" s="60"/>
      <c r="E344" s="85"/>
      <c r="F344" s="60"/>
      <c r="G344" s="60"/>
      <c r="H344" s="60"/>
      <c r="I344" s="60"/>
      <c r="J344" s="85"/>
      <c r="K344" s="85"/>
    </row>
    <row r="345" spans="1:11" s="82" customFormat="1" x14ac:dyDescent="0.2">
      <c r="A345" s="60"/>
      <c r="B345" s="60"/>
      <c r="C345" s="85"/>
      <c r="D345" s="60"/>
      <c r="E345" s="85"/>
      <c r="F345" s="60"/>
      <c r="G345" s="60"/>
      <c r="H345" s="60"/>
      <c r="I345" s="60"/>
      <c r="J345" s="85"/>
      <c r="K345" s="85"/>
    </row>
    <row r="346" spans="1:11" s="82" customFormat="1" x14ac:dyDescent="0.2">
      <c r="A346" s="60"/>
      <c r="B346" s="60"/>
      <c r="C346" s="85"/>
      <c r="D346" s="60"/>
      <c r="E346" s="85"/>
      <c r="F346" s="60"/>
      <c r="G346" s="60"/>
      <c r="H346" s="60"/>
      <c r="I346" s="60"/>
      <c r="J346" s="85"/>
      <c r="K346" s="85"/>
    </row>
    <row r="347" spans="1:11" s="82" customFormat="1" x14ac:dyDescent="0.2">
      <c r="A347" s="60"/>
      <c r="B347" s="60"/>
      <c r="C347" s="85"/>
      <c r="D347" s="60"/>
      <c r="E347" s="85"/>
      <c r="F347" s="60"/>
      <c r="G347" s="60"/>
      <c r="H347" s="60"/>
      <c r="I347" s="60"/>
      <c r="J347" s="85"/>
      <c r="K347" s="85"/>
    </row>
    <row r="348" spans="1:11" s="82" customFormat="1" x14ac:dyDescent="0.2">
      <c r="A348" s="60"/>
      <c r="B348" s="60"/>
      <c r="C348" s="85"/>
      <c r="D348" s="60"/>
      <c r="E348" s="85"/>
      <c r="F348" s="60"/>
      <c r="G348" s="60"/>
      <c r="H348" s="60"/>
      <c r="I348" s="60"/>
      <c r="J348" s="85"/>
      <c r="K348" s="85"/>
    </row>
    <row r="349" spans="1:11" s="82" customFormat="1" x14ac:dyDescent="0.2">
      <c r="A349" s="60"/>
      <c r="B349" s="60"/>
      <c r="C349" s="85"/>
      <c r="D349" s="60"/>
      <c r="E349" s="85"/>
      <c r="F349" s="60"/>
      <c r="G349" s="60"/>
      <c r="H349" s="60"/>
      <c r="I349" s="60"/>
      <c r="J349" s="85"/>
      <c r="K349" s="85"/>
    </row>
    <row r="350" spans="1:11" s="82" customFormat="1" x14ac:dyDescent="0.2">
      <c r="A350" s="60"/>
      <c r="B350" s="60"/>
      <c r="C350" s="85"/>
      <c r="D350" s="60"/>
      <c r="E350" s="85"/>
      <c r="F350" s="60"/>
      <c r="G350" s="60"/>
      <c r="H350" s="60"/>
      <c r="I350" s="60"/>
      <c r="J350" s="85"/>
      <c r="K350" s="85"/>
    </row>
    <row r="351" spans="1:11" s="82" customFormat="1" x14ac:dyDescent="0.2">
      <c r="A351" s="60"/>
      <c r="B351" s="60"/>
      <c r="C351" s="85"/>
      <c r="D351" s="60"/>
      <c r="E351" s="85"/>
      <c r="F351" s="60"/>
      <c r="G351" s="60"/>
      <c r="H351" s="60"/>
      <c r="I351" s="60"/>
      <c r="J351" s="85"/>
      <c r="K351" s="85"/>
    </row>
    <row r="352" spans="1:11" s="82" customFormat="1" x14ac:dyDescent="0.2">
      <c r="A352" s="60"/>
      <c r="B352" s="60"/>
      <c r="C352" s="85"/>
      <c r="D352" s="60"/>
      <c r="E352" s="85"/>
      <c r="F352" s="60"/>
      <c r="G352" s="60"/>
      <c r="H352" s="60"/>
      <c r="I352" s="60"/>
      <c r="J352" s="85"/>
      <c r="K352" s="85"/>
    </row>
    <row r="353" spans="1:11" s="82" customFormat="1" x14ac:dyDescent="0.2">
      <c r="A353" s="60"/>
      <c r="B353" s="60"/>
      <c r="C353" s="85"/>
      <c r="D353" s="60"/>
      <c r="E353" s="85"/>
      <c r="F353" s="60"/>
      <c r="G353" s="60"/>
      <c r="H353" s="60"/>
      <c r="I353" s="60"/>
      <c r="J353" s="85"/>
      <c r="K353" s="85"/>
    </row>
    <row r="354" spans="1:11" s="82" customFormat="1" x14ac:dyDescent="0.2">
      <c r="A354" s="60"/>
      <c r="B354" s="60"/>
      <c r="C354" s="85"/>
      <c r="D354" s="60"/>
      <c r="E354" s="85"/>
      <c r="F354" s="60"/>
      <c r="G354" s="60"/>
      <c r="H354" s="60"/>
      <c r="I354" s="60"/>
      <c r="J354" s="85"/>
      <c r="K354" s="85"/>
    </row>
    <row r="355" spans="1:11" s="82" customFormat="1" x14ac:dyDescent="0.2">
      <c r="A355" s="60"/>
      <c r="B355" s="60"/>
      <c r="C355" s="85"/>
      <c r="D355" s="60"/>
      <c r="E355" s="85"/>
      <c r="F355" s="60"/>
      <c r="G355" s="60"/>
      <c r="H355" s="60"/>
      <c r="I355" s="60"/>
      <c r="J355" s="85"/>
      <c r="K355" s="85"/>
    </row>
    <row r="356" spans="1:11" s="82" customFormat="1" x14ac:dyDescent="0.2">
      <c r="A356" s="60"/>
      <c r="B356" s="60"/>
      <c r="C356" s="85"/>
      <c r="D356" s="60"/>
      <c r="E356" s="85"/>
      <c r="F356" s="60"/>
      <c r="G356" s="60"/>
      <c r="H356" s="60"/>
      <c r="I356" s="60"/>
      <c r="J356" s="85"/>
      <c r="K356" s="85"/>
    </row>
    <row r="357" spans="1:11" s="82" customFormat="1" x14ac:dyDescent="0.2">
      <c r="A357" s="60"/>
      <c r="B357" s="60"/>
      <c r="C357" s="85"/>
      <c r="D357" s="60"/>
      <c r="E357" s="85"/>
      <c r="F357" s="60"/>
      <c r="G357" s="60"/>
      <c r="H357" s="60"/>
      <c r="I357" s="60"/>
      <c r="J357" s="85"/>
      <c r="K357" s="85"/>
    </row>
    <row r="358" spans="1:11" s="82" customFormat="1" x14ac:dyDescent="0.2">
      <c r="A358" s="60"/>
      <c r="B358" s="60"/>
      <c r="C358" s="85"/>
      <c r="D358" s="60"/>
      <c r="E358" s="85"/>
      <c r="F358" s="60"/>
      <c r="G358" s="60"/>
      <c r="H358" s="60"/>
      <c r="I358" s="60"/>
      <c r="J358" s="85"/>
      <c r="K358" s="85"/>
    </row>
    <row r="359" spans="1:11" s="82" customFormat="1" x14ac:dyDescent="0.2">
      <c r="A359" s="60"/>
      <c r="B359" s="60"/>
      <c r="C359" s="85"/>
      <c r="D359" s="60"/>
      <c r="E359" s="85"/>
      <c r="F359" s="60"/>
      <c r="G359" s="60"/>
      <c r="H359" s="60"/>
      <c r="I359" s="60"/>
      <c r="J359" s="85"/>
      <c r="K359" s="85"/>
    </row>
    <row r="360" spans="1:11" s="82" customFormat="1" x14ac:dyDescent="0.2">
      <c r="A360" s="60"/>
      <c r="B360" s="60"/>
      <c r="C360" s="85"/>
      <c r="D360" s="60"/>
      <c r="E360" s="85"/>
      <c r="F360" s="60"/>
      <c r="G360" s="60"/>
      <c r="H360" s="60"/>
      <c r="I360" s="60"/>
      <c r="J360" s="85"/>
      <c r="K360" s="85"/>
    </row>
    <row r="361" spans="1:11" s="82" customFormat="1" x14ac:dyDescent="0.2">
      <c r="A361" s="60"/>
      <c r="B361" s="60"/>
      <c r="C361" s="85"/>
      <c r="D361" s="60"/>
      <c r="E361" s="85"/>
      <c r="F361" s="60"/>
      <c r="G361" s="60"/>
      <c r="H361" s="60"/>
      <c r="I361" s="60"/>
      <c r="J361" s="85"/>
      <c r="K361" s="85"/>
    </row>
    <row r="362" spans="1:11" s="82" customFormat="1" x14ac:dyDescent="0.2">
      <c r="A362" s="60"/>
      <c r="B362" s="60"/>
      <c r="C362" s="85"/>
      <c r="D362" s="60"/>
      <c r="E362" s="85"/>
      <c r="F362" s="60"/>
      <c r="G362" s="60"/>
      <c r="H362" s="60"/>
      <c r="I362" s="60"/>
      <c r="J362" s="85"/>
      <c r="K362" s="85"/>
    </row>
    <row r="363" spans="1:11" s="82" customFormat="1" x14ac:dyDescent="0.2">
      <c r="A363" s="60"/>
      <c r="B363" s="60"/>
      <c r="C363" s="85"/>
      <c r="D363" s="60"/>
      <c r="E363" s="85"/>
      <c r="F363" s="60"/>
      <c r="G363" s="60"/>
      <c r="H363" s="60"/>
      <c r="I363" s="60"/>
      <c r="J363" s="85"/>
      <c r="K363" s="85"/>
    </row>
    <row r="364" spans="1:11" s="82" customFormat="1" x14ac:dyDescent="0.2">
      <c r="A364" s="60"/>
      <c r="B364" s="60"/>
      <c r="C364" s="85"/>
      <c r="D364" s="60"/>
      <c r="E364" s="85"/>
      <c r="F364" s="60"/>
      <c r="G364" s="60"/>
      <c r="H364" s="60"/>
      <c r="I364" s="60"/>
      <c r="J364" s="85"/>
      <c r="K364" s="85"/>
    </row>
    <row r="365" spans="1:11" s="82" customFormat="1" x14ac:dyDescent="0.2">
      <c r="A365" s="60"/>
      <c r="B365" s="60"/>
      <c r="C365" s="85"/>
      <c r="D365" s="60"/>
      <c r="E365" s="85"/>
      <c r="F365" s="60"/>
      <c r="G365" s="60"/>
      <c r="H365" s="60"/>
      <c r="I365" s="60"/>
      <c r="J365" s="85"/>
      <c r="K365" s="85"/>
    </row>
    <row r="366" spans="1:11" s="82" customFormat="1" x14ac:dyDescent="0.2">
      <c r="A366" s="60"/>
      <c r="B366" s="60"/>
      <c r="C366" s="85"/>
      <c r="D366" s="60"/>
      <c r="E366" s="85"/>
      <c r="F366" s="60"/>
      <c r="G366" s="60"/>
      <c r="H366" s="60"/>
      <c r="I366" s="60"/>
      <c r="J366" s="85"/>
      <c r="K366" s="85"/>
    </row>
    <row r="367" spans="1:11" s="82" customFormat="1" x14ac:dyDescent="0.2">
      <c r="A367" s="60"/>
      <c r="B367" s="60"/>
      <c r="C367" s="85"/>
      <c r="D367" s="60"/>
      <c r="E367" s="85"/>
      <c r="F367" s="60"/>
      <c r="G367" s="60"/>
      <c r="H367" s="60"/>
      <c r="I367" s="60"/>
      <c r="J367" s="85"/>
      <c r="K367" s="85"/>
    </row>
    <row r="368" spans="1:11" s="82" customFormat="1" x14ac:dyDescent="0.2">
      <c r="A368" s="60"/>
      <c r="B368" s="60"/>
      <c r="C368" s="85"/>
      <c r="D368" s="60"/>
      <c r="E368" s="85"/>
      <c r="F368" s="60"/>
      <c r="G368" s="60"/>
      <c r="H368" s="60"/>
      <c r="I368" s="60"/>
      <c r="J368" s="85"/>
      <c r="K368" s="85"/>
    </row>
    <row r="369" spans="1:11" s="82" customFormat="1" x14ac:dyDescent="0.2">
      <c r="A369" s="60"/>
      <c r="B369" s="60"/>
      <c r="C369" s="85"/>
      <c r="D369" s="60"/>
      <c r="E369" s="85"/>
      <c r="F369" s="60"/>
      <c r="G369" s="60"/>
      <c r="H369" s="60"/>
      <c r="I369" s="60"/>
      <c r="J369" s="85"/>
      <c r="K369" s="85"/>
    </row>
    <row r="370" spans="1:11" s="82" customFormat="1" x14ac:dyDescent="0.2">
      <c r="A370" s="60"/>
      <c r="B370" s="60"/>
      <c r="C370" s="85"/>
      <c r="D370" s="60"/>
      <c r="E370" s="85"/>
      <c r="F370" s="60"/>
      <c r="G370" s="60"/>
      <c r="H370" s="60"/>
      <c r="I370" s="60"/>
      <c r="J370" s="85"/>
      <c r="K370" s="85"/>
    </row>
    <row r="371" spans="1:11" s="82" customFormat="1" x14ac:dyDescent="0.2">
      <c r="A371" s="60"/>
      <c r="B371" s="60"/>
      <c r="C371" s="85"/>
      <c r="D371" s="60"/>
      <c r="E371" s="85"/>
      <c r="F371" s="60"/>
      <c r="G371" s="60"/>
      <c r="H371" s="60"/>
      <c r="I371" s="60"/>
      <c r="J371" s="85"/>
      <c r="K371" s="85"/>
    </row>
    <row r="372" spans="1:11" s="82" customFormat="1" x14ac:dyDescent="0.2">
      <c r="A372" s="60"/>
      <c r="B372" s="60"/>
      <c r="C372" s="85"/>
      <c r="D372" s="60"/>
      <c r="E372" s="85"/>
      <c r="F372" s="60"/>
      <c r="G372" s="60"/>
      <c r="H372" s="60"/>
      <c r="I372" s="60"/>
      <c r="J372" s="85"/>
      <c r="K372" s="85"/>
    </row>
    <row r="373" spans="1:11" s="82" customFormat="1" x14ac:dyDescent="0.2">
      <c r="A373" s="60"/>
      <c r="B373" s="60"/>
      <c r="C373" s="85"/>
      <c r="D373" s="60"/>
      <c r="E373" s="85"/>
      <c r="F373" s="60"/>
      <c r="G373" s="60"/>
      <c r="H373" s="60"/>
      <c r="I373" s="60"/>
      <c r="J373" s="85"/>
      <c r="K373" s="85"/>
    </row>
    <row r="374" spans="1:11" s="82" customFormat="1" x14ac:dyDescent="0.2">
      <c r="A374" s="60"/>
      <c r="B374" s="60"/>
      <c r="C374" s="85"/>
      <c r="D374" s="60"/>
      <c r="E374" s="85"/>
      <c r="F374" s="60"/>
      <c r="G374" s="60"/>
      <c r="H374" s="60"/>
      <c r="I374" s="60"/>
      <c r="J374" s="85"/>
      <c r="K374" s="85"/>
    </row>
    <row r="375" spans="1:11" s="82" customFormat="1" x14ac:dyDescent="0.2">
      <c r="A375" s="60"/>
      <c r="B375" s="60"/>
      <c r="C375" s="85"/>
      <c r="D375" s="60"/>
      <c r="E375" s="85"/>
      <c r="F375" s="60"/>
      <c r="G375" s="60"/>
      <c r="H375" s="60"/>
      <c r="I375" s="60"/>
      <c r="J375" s="85"/>
      <c r="K375" s="85"/>
    </row>
    <row r="376" spans="1:11" s="82" customFormat="1" x14ac:dyDescent="0.2">
      <c r="A376" s="60"/>
      <c r="B376" s="60"/>
      <c r="C376" s="85"/>
      <c r="D376" s="60"/>
      <c r="E376" s="85"/>
      <c r="F376" s="60"/>
      <c r="G376" s="60"/>
      <c r="H376" s="60"/>
      <c r="I376" s="60"/>
      <c r="J376" s="85"/>
      <c r="K376" s="85"/>
    </row>
    <row r="377" spans="1:11" s="82" customFormat="1" x14ac:dyDescent="0.2">
      <c r="A377" s="60"/>
      <c r="B377" s="60"/>
      <c r="C377" s="85"/>
      <c r="D377" s="60"/>
      <c r="E377" s="85"/>
      <c r="F377" s="60"/>
      <c r="G377" s="60"/>
      <c r="H377" s="60"/>
      <c r="I377" s="60"/>
      <c r="J377" s="85"/>
      <c r="K377" s="85"/>
    </row>
    <row r="378" spans="1:11" s="82" customFormat="1" x14ac:dyDescent="0.2">
      <c r="A378" s="60"/>
      <c r="B378" s="60"/>
      <c r="C378" s="85"/>
      <c r="D378" s="60"/>
      <c r="E378" s="85"/>
      <c r="F378" s="60"/>
      <c r="G378" s="60"/>
      <c r="H378" s="60"/>
      <c r="I378" s="60"/>
      <c r="J378" s="85"/>
      <c r="K378" s="85"/>
    </row>
    <row r="379" spans="1:11" s="82" customFormat="1" x14ac:dyDescent="0.2">
      <c r="A379" s="60"/>
      <c r="B379" s="60"/>
      <c r="C379" s="85"/>
      <c r="D379" s="60"/>
      <c r="E379" s="85"/>
      <c r="F379" s="60"/>
      <c r="G379" s="60"/>
      <c r="H379" s="60"/>
      <c r="I379" s="60"/>
      <c r="J379" s="85"/>
      <c r="K379" s="85"/>
    </row>
    <row r="380" spans="1:11" s="82" customFormat="1" x14ac:dyDescent="0.2">
      <c r="A380" s="60"/>
      <c r="B380" s="60"/>
      <c r="C380" s="85"/>
      <c r="D380" s="60"/>
      <c r="E380" s="85"/>
      <c r="F380" s="60"/>
      <c r="G380" s="60"/>
      <c r="H380" s="60"/>
      <c r="I380" s="60"/>
      <c r="J380" s="85"/>
      <c r="K380" s="85"/>
    </row>
    <row r="381" spans="1:11" s="82" customFormat="1" x14ac:dyDescent="0.2">
      <c r="A381" s="60"/>
      <c r="B381" s="60"/>
      <c r="C381" s="85"/>
      <c r="D381" s="60"/>
      <c r="E381" s="85"/>
      <c r="F381" s="60"/>
      <c r="G381" s="60"/>
      <c r="H381" s="60"/>
      <c r="I381" s="60"/>
      <c r="J381" s="85"/>
      <c r="K381" s="85"/>
    </row>
    <row r="382" spans="1:11" s="82" customFormat="1" x14ac:dyDescent="0.2">
      <c r="A382" s="60"/>
      <c r="B382" s="60"/>
      <c r="C382" s="85"/>
      <c r="D382" s="60"/>
      <c r="E382" s="85"/>
      <c r="F382" s="60"/>
      <c r="G382" s="60"/>
      <c r="H382" s="60"/>
      <c r="I382" s="60"/>
      <c r="J382" s="85"/>
      <c r="K382" s="85"/>
    </row>
    <row r="383" spans="1:11" s="82" customFormat="1" x14ac:dyDescent="0.2">
      <c r="A383" s="60"/>
      <c r="B383" s="60"/>
      <c r="C383" s="85"/>
      <c r="D383" s="60"/>
      <c r="E383" s="85"/>
      <c r="F383" s="60"/>
      <c r="G383" s="60"/>
      <c r="H383" s="60"/>
      <c r="I383" s="60"/>
      <c r="J383" s="85"/>
      <c r="K383" s="85"/>
    </row>
    <row r="384" spans="1:11" s="82" customFormat="1" x14ac:dyDescent="0.2">
      <c r="A384" s="60"/>
      <c r="B384" s="60"/>
      <c r="C384" s="85"/>
      <c r="D384" s="60"/>
      <c r="E384" s="85"/>
      <c r="F384" s="60"/>
      <c r="G384" s="60"/>
      <c r="H384" s="60"/>
      <c r="I384" s="60"/>
      <c r="J384" s="85"/>
      <c r="K384" s="85"/>
    </row>
    <row r="385" spans="1:11" s="82" customFormat="1" x14ac:dyDescent="0.2">
      <c r="A385" s="60"/>
      <c r="B385" s="60"/>
      <c r="C385" s="85"/>
      <c r="D385" s="60"/>
      <c r="E385" s="85"/>
      <c r="F385" s="60"/>
      <c r="G385" s="60"/>
      <c r="H385" s="60"/>
      <c r="I385" s="60"/>
      <c r="J385" s="85"/>
      <c r="K385" s="85"/>
    </row>
    <row r="386" spans="1:11" s="82" customFormat="1" x14ac:dyDescent="0.2">
      <c r="A386" s="60"/>
      <c r="B386" s="60"/>
      <c r="C386" s="85"/>
      <c r="D386" s="60"/>
      <c r="E386" s="85"/>
      <c r="F386" s="60"/>
      <c r="G386" s="60"/>
      <c r="H386" s="60"/>
      <c r="I386" s="60"/>
      <c r="J386" s="85"/>
      <c r="K386" s="85"/>
    </row>
    <row r="387" spans="1:11" s="82" customFormat="1" x14ac:dyDescent="0.2">
      <c r="A387" s="60"/>
      <c r="B387" s="60"/>
      <c r="C387" s="85"/>
      <c r="D387" s="60"/>
      <c r="E387" s="85"/>
      <c r="F387" s="60"/>
      <c r="G387" s="60"/>
      <c r="H387" s="60"/>
      <c r="I387" s="60"/>
      <c r="J387" s="85"/>
      <c r="K387" s="85"/>
    </row>
    <row r="388" spans="1:11" s="82" customFormat="1" x14ac:dyDescent="0.2">
      <c r="A388" s="60"/>
      <c r="B388" s="60"/>
      <c r="C388" s="85"/>
      <c r="D388" s="60"/>
      <c r="E388" s="85"/>
      <c r="F388" s="60"/>
      <c r="G388" s="60"/>
      <c r="H388" s="60"/>
      <c r="I388" s="60"/>
      <c r="J388" s="85"/>
      <c r="K388" s="85"/>
    </row>
    <row r="389" spans="1:11" s="82" customFormat="1" x14ac:dyDescent="0.2">
      <c r="A389" s="60"/>
      <c r="B389" s="60"/>
      <c r="C389" s="85"/>
      <c r="D389" s="60"/>
      <c r="E389" s="85"/>
      <c r="F389" s="60"/>
      <c r="G389" s="60"/>
      <c r="H389" s="60"/>
      <c r="I389" s="60"/>
      <c r="J389" s="85"/>
      <c r="K389" s="85"/>
    </row>
    <row r="390" spans="1:11" s="82" customFormat="1" x14ac:dyDescent="0.2">
      <c r="A390" s="60"/>
      <c r="B390" s="60"/>
      <c r="C390" s="85"/>
      <c r="D390" s="60"/>
      <c r="E390" s="85"/>
      <c r="F390" s="60"/>
      <c r="G390" s="60"/>
      <c r="H390" s="60"/>
      <c r="I390" s="60"/>
      <c r="J390" s="85"/>
      <c r="K390" s="85"/>
    </row>
    <row r="391" spans="1:11" s="82" customFormat="1" x14ac:dyDescent="0.2">
      <c r="A391" s="60"/>
      <c r="B391" s="60"/>
      <c r="C391" s="85"/>
      <c r="D391" s="60"/>
      <c r="E391" s="85"/>
      <c r="F391" s="60"/>
      <c r="G391" s="60"/>
      <c r="H391" s="60"/>
      <c r="I391" s="60"/>
      <c r="J391" s="85"/>
      <c r="K391" s="85"/>
    </row>
    <row r="392" spans="1:11" s="82" customFormat="1" x14ac:dyDescent="0.2">
      <c r="A392" s="60"/>
      <c r="B392" s="60"/>
      <c r="C392" s="85"/>
      <c r="D392" s="60"/>
      <c r="E392" s="85"/>
      <c r="F392" s="60"/>
      <c r="G392" s="60"/>
      <c r="H392" s="60"/>
      <c r="I392" s="60"/>
      <c r="J392" s="85"/>
      <c r="K392" s="85"/>
    </row>
    <row r="393" spans="1:11" s="82" customFormat="1" x14ac:dyDescent="0.2">
      <c r="A393" s="60"/>
      <c r="B393" s="60"/>
      <c r="C393" s="85"/>
      <c r="D393" s="60"/>
      <c r="E393" s="85"/>
      <c r="F393" s="60"/>
      <c r="G393" s="60"/>
      <c r="H393" s="60"/>
      <c r="I393" s="60"/>
      <c r="J393" s="85"/>
      <c r="K393" s="85"/>
    </row>
    <row r="394" spans="1:11" s="82" customFormat="1" x14ac:dyDescent="0.2">
      <c r="A394" s="60"/>
      <c r="B394" s="60"/>
      <c r="C394" s="85"/>
      <c r="D394" s="60"/>
      <c r="E394" s="85"/>
      <c r="F394" s="60"/>
      <c r="G394" s="60"/>
      <c r="H394" s="60"/>
      <c r="I394" s="60"/>
      <c r="J394" s="85"/>
      <c r="K394" s="85"/>
    </row>
    <row r="395" spans="1:11" s="82" customFormat="1" x14ac:dyDescent="0.2">
      <c r="A395" s="60"/>
      <c r="B395" s="60"/>
      <c r="C395" s="85"/>
      <c r="D395" s="60"/>
      <c r="E395" s="85"/>
      <c r="F395" s="60"/>
      <c r="G395" s="60"/>
      <c r="H395" s="60"/>
      <c r="I395" s="60"/>
      <c r="J395" s="85"/>
      <c r="K395" s="85"/>
    </row>
    <row r="396" spans="1:11" s="82" customFormat="1" x14ac:dyDescent="0.2">
      <c r="A396" s="60"/>
      <c r="B396" s="60"/>
      <c r="C396" s="85"/>
      <c r="D396" s="60"/>
      <c r="E396" s="85"/>
      <c r="F396" s="60"/>
      <c r="G396" s="60"/>
      <c r="H396" s="60"/>
      <c r="I396" s="60"/>
      <c r="J396" s="85"/>
      <c r="K396" s="85"/>
    </row>
    <row r="397" spans="1:11" s="82" customFormat="1" x14ac:dyDescent="0.2">
      <c r="A397" s="60"/>
      <c r="B397" s="60"/>
      <c r="C397" s="85"/>
      <c r="D397" s="60"/>
      <c r="E397" s="85"/>
      <c r="F397" s="60"/>
      <c r="G397" s="60"/>
      <c r="H397" s="60"/>
      <c r="I397" s="60"/>
      <c r="J397" s="85"/>
      <c r="K397" s="85"/>
    </row>
    <row r="398" spans="1:11" s="82" customFormat="1" x14ac:dyDescent="0.2">
      <c r="A398" s="60"/>
      <c r="B398" s="60"/>
      <c r="C398" s="85"/>
      <c r="D398" s="60"/>
      <c r="E398" s="85"/>
      <c r="F398" s="60"/>
      <c r="G398" s="60"/>
      <c r="H398" s="60"/>
      <c r="I398" s="60"/>
      <c r="J398" s="85"/>
      <c r="K398" s="85"/>
    </row>
    <row r="399" spans="1:11" s="82" customFormat="1" x14ac:dyDescent="0.2">
      <c r="A399" s="60"/>
      <c r="B399" s="60"/>
      <c r="C399" s="85"/>
      <c r="D399" s="60"/>
      <c r="E399" s="85"/>
      <c r="F399" s="60"/>
      <c r="G399" s="60"/>
      <c r="H399" s="60"/>
      <c r="I399" s="60"/>
      <c r="J399" s="85"/>
      <c r="K399" s="85"/>
    </row>
    <row r="400" spans="1:11" s="82" customFormat="1" x14ac:dyDescent="0.2">
      <c r="A400" s="60"/>
      <c r="B400" s="60"/>
      <c r="C400" s="85"/>
      <c r="D400" s="60"/>
      <c r="E400" s="85"/>
      <c r="F400" s="60"/>
      <c r="G400" s="60"/>
      <c r="H400" s="60"/>
      <c r="I400" s="60"/>
      <c r="J400" s="85"/>
      <c r="K400" s="85"/>
    </row>
    <row r="401" spans="1:11" s="82" customFormat="1" x14ac:dyDescent="0.2">
      <c r="A401" s="60"/>
      <c r="B401" s="60"/>
      <c r="C401" s="85"/>
      <c r="D401" s="60"/>
      <c r="E401" s="85"/>
      <c r="F401" s="60"/>
      <c r="G401" s="60"/>
      <c r="H401" s="60"/>
      <c r="I401" s="60"/>
      <c r="J401" s="85"/>
      <c r="K401" s="85"/>
    </row>
    <row r="402" spans="1:11" s="82" customFormat="1" x14ac:dyDescent="0.2">
      <c r="A402" s="60"/>
      <c r="B402" s="60"/>
      <c r="C402" s="85"/>
      <c r="D402" s="60"/>
      <c r="E402" s="85"/>
      <c r="F402" s="60"/>
      <c r="G402" s="60"/>
      <c r="H402" s="60"/>
      <c r="I402" s="60"/>
      <c r="J402" s="85"/>
      <c r="K402" s="85"/>
    </row>
    <row r="403" spans="1:11" s="82" customFormat="1" x14ac:dyDescent="0.2">
      <c r="A403" s="60"/>
      <c r="B403" s="60"/>
      <c r="C403" s="85"/>
      <c r="D403" s="60"/>
      <c r="E403" s="85"/>
      <c r="F403" s="60"/>
      <c r="G403" s="60"/>
      <c r="H403" s="60"/>
      <c r="I403" s="60"/>
      <c r="J403" s="85"/>
      <c r="K403" s="85"/>
    </row>
    <row r="404" spans="1:11" s="82" customFormat="1" x14ac:dyDescent="0.2">
      <c r="A404" s="60"/>
      <c r="B404" s="60"/>
      <c r="C404" s="85"/>
      <c r="D404" s="60"/>
      <c r="E404" s="85"/>
      <c r="F404" s="60"/>
      <c r="G404" s="60"/>
      <c r="H404" s="60"/>
      <c r="I404" s="60"/>
      <c r="J404" s="85"/>
      <c r="K404" s="85"/>
    </row>
    <row r="405" spans="1:11" s="82" customFormat="1" x14ac:dyDescent="0.2">
      <c r="A405" s="60"/>
      <c r="B405" s="60"/>
      <c r="C405" s="85"/>
      <c r="D405" s="60"/>
      <c r="E405" s="85"/>
      <c r="F405" s="60"/>
      <c r="G405" s="60"/>
      <c r="H405" s="60"/>
      <c r="I405" s="60"/>
      <c r="J405" s="85"/>
      <c r="K405" s="85"/>
    </row>
    <row r="406" spans="1:11" s="82" customFormat="1" x14ac:dyDescent="0.2">
      <c r="A406" s="60"/>
      <c r="B406" s="60"/>
      <c r="C406" s="85"/>
      <c r="D406" s="60"/>
      <c r="E406" s="85"/>
      <c r="F406" s="60"/>
      <c r="G406" s="60"/>
      <c r="H406" s="60"/>
      <c r="I406" s="60"/>
      <c r="J406" s="85"/>
      <c r="K406" s="85"/>
    </row>
    <row r="407" spans="1:11" s="82" customFormat="1" x14ac:dyDescent="0.2">
      <c r="A407" s="60"/>
      <c r="B407" s="60"/>
      <c r="C407" s="85"/>
      <c r="D407" s="60"/>
      <c r="E407" s="85"/>
      <c r="F407" s="60"/>
      <c r="G407" s="60"/>
      <c r="H407" s="60"/>
      <c r="I407" s="60"/>
      <c r="J407" s="85"/>
      <c r="K407" s="85"/>
    </row>
    <row r="408" spans="1:11" s="82" customFormat="1" x14ac:dyDescent="0.2">
      <c r="A408" s="60"/>
      <c r="B408" s="60"/>
      <c r="C408" s="85"/>
      <c r="D408" s="60"/>
      <c r="E408" s="85"/>
      <c r="F408" s="60"/>
      <c r="G408" s="60"/>
      <c r="H408" s="60"/>
      <c r="I408" s="60"/>
      <c r="J408" s="85"/>
      <c r="K408" s="85"/>
    </row>
    <row r="409" spans="1:11" s="82" customFormat="1" x14ac:dyDescent="0.2">
      <c r="A409" s="60"/>
      <c r="B409" s="60"/>
      <c r="C409" s="85"/>
      <c r="D409" s="60"/>
      <c r="E409" s="85"/>
      <c r="F409" s="60"/>
      <c r="G409" s="60"/>
      <c r="H409" s="60"/>
      <c r="I409" s="60"/>
      <c r="J409" s="85"/>
      <c r="K409" s="85"/>
    </row>
    <row r="410" spans="1:11" s="82" customFormat="1" x14ac:dyDescent="0.2">
      <c r="A410" s="60"/>
      <c r="B410" s="60"/>
      <c r="C410" s="85"/>
      <c r="D410" s="60"/>
      <c r="E410" s="85"/>
      <c r="F410" s="60"/>
      <c r="G410" s="60"/>
      <c r="H410" s="60"/>
      <c r="I410" s="60"/>
      <c r="J410" s="85"/>
      <c r="K410" s="85"/>
    </row>
    <row r="411" spans="1:11" s="82" customFormat="1" x14ac:dyDescent="0.2">
      <c r="A411" s="60"/>
      <c r="B411" s="60"/>
      <c r="C411" s="85"/>
      <c r="D411" s="60"/>
      <c r="E411" s="85"/>
      <c r="F411" s="60"/>
      <c r="G411" s="60"/>
      <c r="H411" s="60"/>
      <c r="I411" s="60"/>
      <c r="J411" s="85"/>
      <c r="K411" s="85"/>
    </row>
    <row r="412" spans="1:11" s="82" customFormat="1" x14ac:dyDescent="0.2">
      <c r="A412" s="60"/>
      <c r="B412" s="60"/>
      <c r="C412" s="85"/>
      <c r="D412" s="60"/>
      <c r="E412" s="85"/>
      <c r="F412" s="60"/>
      <c r="G412" s="60"/>
      <c r="H412" s="60"/>
      <c r="I412" s="60"/>
      <c r="J412" s="85"/>
      <c r="K412" s="85"/>
    </row>
    <row r="413" spans="1:11" s="82" customFormat="1" x14ac:dyDescent="0.2">
      <c r="A413" s="60"/>
      <c r="B413" s="60"/>
      <c r="C413" s="85"/>
      <c r="D413" s="60"/>
      <c r="E413" s="85"/>
      <c r="F413" s="60"/>
      <c r="G413" s="60"/>
      <c r="H413" s="60"/>
      <c r="I413" s="60"/>
      <c r="J413" s="85"/>
      <c r="K413" s="85"/>
    </row>
    <row r="414" spans="1:11" s="82" customFormat="1" x14ac:dyDescent="0.2">
      <c r="A414" s="60"/>
      <c r="B414" s="60"/>
      <c r="C414" s="85"/>
      <c r="D414" s="60"/>
      <c r="E414" s="85"/>
      <c r="F414" s="60"/>
      <c r="G414" s="60"/>
      <c r="H414" s="60"/>
      <c r="I414" s="60"/>
      <c r="J414" s="85"/>
      <c r="K414" s="85"/>
    </row>
    <row r="415" spans="1:11" s="82" customFormat="1" x14ac:dyDescent="0.2">
      <c r="A415" s="60"/>
      <c r="B415" s="60"/>
      <c r="C415" s="85"/>
      <c r="D415" s="60"/>
      <c r="E415" s="85"/>
      <c r="F415" s="60"/>
      <c r="G415" s="60"/>
      <c r="H415" s="60"/>
      <c r="I415" s="60"/>
      <c r="J415" s="85"/>
      <c r="K415" s="85"/>
    </row>
    <row r="416" spans="1:11" s="82" customFormat="1" x14ac:dyDescent="0.2">
      <c r="A416" s="60"/>
      <c r="B416" s="60"/>
      <c r="C416" s="85"/>
      <c r="D416" s="60"/>
      <c r="E416" s="85"/>
      <c r="F416" s="60"/>
      <c r="G416" s="60"/>
      <c r="H416" s="60"/>
      <c r="I416" s="60"/>
      <c r="J416" s="85"/>
      <c r="K416" s="85"/>
    </row>
    <row r="417" spans="1:11" s="82" customFormat="1" x14ac:dyDescent="0.2">
      <c r="A417" s="60"/>
      <c r="B417" s="60"/>
      <c r="C417" s="85"/>
      <c r="D417" s="60"/>
      <c r="E417" s="85"/>
      <c r="F417" s="60"/>
      <c r="G417" s="60"/>
      <c r="H417" s="60"/>
      <c r="I417" s="60"/>
      <c r="J417" s="85"/>
      <c r="K417" s="85"/>
    </row>
    <row r="418" spans="1:11" s="82" customFormat="1" x14ac:dyDescent="0.2">
      <c r="A418" s="60"/>
      <c r="B418" s="60"/>
      <c r="C418" s="85"/>
      <c r="D418" s="60"/>
      <c r="E418" s="85"/>
      <c r="F418" s="60"/>
      <c r="G418" s="60"/>
      <c r="H418" s="60"/>
      <c r="I418" s="60"/>
      <c r="J418" s="85"/>
      <c r="K418" s="85"/>
    </row>
    <row r="419" spans="1:11" s="82" customFormat="1" x14ac:dyDescent="0.2">
      <c r="A419" s="60"/>
      <c r="B419" s="60"/>
      <c r="C419" s="85"/>
      <c r="D419" s="60"/>
      <c r="E419" s="85"/>
      <c r="F419" s="60"/>
      <c r="G419" s="60"/>
      <c r="H419" s="60"/>
      <c r="I419" s="60"/>
      <c r="J419" s="85"/>
      <c r="K419" s="85"/>
    </row>
    <row r="420" spans="1:11" s="82" customFormat="1" x14ac:dyDescent="0.2">
      <c r="A420" s="60"/>
      <c r="B420" s="60"/>
      <c r="C420" s="85"/>
      <c r="D420" s="60"/>
      <c r="E420" s="85"/>
      <c r="F420" s="60"/>
      <c r="G420" s="60"/>
      <c r="H420" s="60"/>
      <c r="I420" s="60"/>
      <c r="J420" s="85"/>
      <c r="K420" s="85"/>
    </row>
    <row r="421" spans="1:11" s="82" customFormat="1" x14ac:dyDescent="0.2">
      <c r="A421" s="60"/>
      <c r="B421" s="60"/>
      <c r="C421" s="85"/>
      <c r="D421" s="60"/>
      <c r="E421" s="85"/>
      <c r="F421" s="60"/>
      <c r="G421" s="60"/>
      <c r="H421" s="60"/>
      <c r="I421" s="60"/>
      <c r="J421" s="85"/>
      <c r="K421" s="85"/>
    </row>
    <row r="422" spans="1:11" s="82" customFormat="1" x14ac:dyDescent="0.2">
      <c r="A422" s="60"/>
      <c r="B422" s="60"/>
      <c r="C422" s="85"/>
      <c r="D422" s="60"/>
      <c r="E422" s="85"/>
      <c r="F422" s="60"/>
      <c r="G422" s="60"/>
      <c r="H422" s="60"/>
      <c r="I422" s="60"/>
      <c r="J422" s="85"/>
      <c r="K422" s="85"/>
    </row>
    <row r="423" spans="1:11" s="82" customFormat="1" x14ac:dyDescent="0.2">
      <c r="A423" s="60"/>
      <c r="B423" s="60"/>
      <c r="C423" s="85"/>
      <c r="D423" s="60"/>
      <c r="E423" s="85"/>
      <c r="F423" s="60"/>
      <c r="G423" s="60"/>
      <c r="H423" s="60"/>
      <c r="I423" s="60"/>
      <c r="J423" s="85"/>
      <c r="K423" s="85"/>
    </row>
    <row r="424" spans="1:11" s="82" customFormat="1" x14ac:dyDescent="0.2">
      <c r="A424" s="60"/>
      <c r="B424" s="60"/>
      <c r="C424" s="85"/>
      <c r="D424" s="60"/>
      <c r="E424" s="85"/>
      <c r="F424" s="60"/>
      <c r="G424" s="60"/>
      <c r="H424" s="60"/>
      <c r="I424" s="60"/>
      <c r="J424" s="85"/>
      <c r="K424" s="85"/>
    </row>
    <row r="425" spans="1:11" s="82" customFormat="1" x14ac:dyDescent="0.2">
      <c r="A425" s="60"/>
      <c r="B425" s="60"/>
      <c r="C425" s="85"/>
      <c r="D425" s="60"/>
      <c r="E425" s="85"/>
      <c r="F425" s="60"/>
      <c r="G425" s="60"/>
      <c r="H425" s="60"/>
      <c r="I425" s="60"/>
      <c r="J425" s="85"/>
      <c r="K425" s="85"/>
    </row>
    <row r="426" spans="1:11" s="82" customFormat="1" x14ac:dyDescent="0.2">
      <c r="A426" s="60"/>
      <c r="B426" s="60"/>
      <c r="C426" s="85"/>
      <c r="D426" s="60"/>
      <c r="E426" s="85"/>
      <c r="F426" s="60"/>
      <c r="G426" s="60"/>
      <c r="H426" s="60"/>
      <c r="I426" s="60"/>
      <c r="J426" s="85"/>
      <c r="K426" s="85"/>
    </row>
    <row r="427" spans="1:11" s="82" customFormat="1" x14ac:dyDescent="0.2">
      <c r="A427" s="60"/>
      <c r="B427" s="60"/>
      <c r="C427" s="85"/>
      <c r="D427" s="60"/>
      <c r="E427" s="85"/>
      <c r="F427" s="60"/>
      <c r="G427" s="60"/>
      <c r="H427" s="60"/>
      <c r="I427" s="60"/>
      <c r="J427" s="85"/>
      <c r="K427" s="85"/>
    </row>
    <row r="428" spans="1:11" s="82" customFormat="1" x14ac:dyDescent="0.2">
      <c r="A428" s="60"/>
      <c r="B428" s="60"/>
      <c r="C428" s="85"/>
      <c r="D428" s="60"/>
      <c r="E428" s="85"/>
      <c r="F428" s="60"/>
      <c r="G428" s="60"/>
      <c r="H428" s="60"/>
      <c r="I428" s="60"/>
      <c r="J428" s="85"/>
      <c r="K428" s="85"/>
    </row>
    <row r="429" spans="1:11" s="82" customFormat="1" x14ac:dyDescent="0.2">
      <c r="A429" s="60"/>
      <c r="B429" s="60"/>
      <c r="C429" s="85"/>
      <c r="D429" s="60"/>
      <c r="E429" s="85"/>
      <c r="F429" s="60"/>
      <c r="G429" s="60"/>
      <c r="H429" s="60"/>
      <c r="I429" s="60"/>
      <c r="J429" s="85"/>
      <c r="K429" s="85"/>
    </row>
    <row r="430" spans="1:11" s="82" customFormat="1" x14ac:dyDescent="0.2">
      <c r="A430" s="60"/>
      <c r="B430" s="60"/>
      <c r="C430" s="85"/>
      <c r="D430" s="60"/>
      <c r="E430" s="85"/>
      <c r="F430" s="60"/>
      <c r="G430" s="60"/>
      <c r="H430" s="60"/>
      <c r="I430" s="60"/>
      <c r="J430" s="85"/>
      <c r="K430" s="85"/>
    </row>
    <row r="431" spans="1:11" s="82" customFormat="1" x14ac:dyDescent="0.2">
      <c r="A431" s="60"/>
      <c r="B431" s="60"/>
      <c r="C431" s="85"/>
      <c r="D431" s="60"/>
      <c r="E431" s="85"/>
      <c r="F431" s="60"/>
      <c r="G431" s="60"/>
      <c r="H431" s="60"/>
      <c r="I431" s="60"/>
      <c r="J431" s="85"/>
      <c r="K431" s="85"/>
    </row>
    <row r="432" spans="1:11" s="82" customFormat="1" x14ac:dyDescent="0.2">
      <c r="A432" s="60"/>
      <c r="B432" s="60"/>
      <c r="C432" s="85"/>
      <c r="D432" s="60"/>
      <c r="E432" s="85"/>
      <c r="F432" s="60"/>
      <c r="G432" s="60"/>
      <c r="H432" s="60"/>
      <c r="I432" s="60"/>
      <c r="J432" s="85"/>
      <c r="K432" s="85"/>
    </row>
    <row r="433" spans="1:11" s="82" customFormat="1" x14ac:dyDescent="0.2">
      <c r="A433" s="60"/>
      <c r="B433" s="60"/>
      <c r="C433" s="85"/>
      <c r="D433" s="60"/>
      <c r="E433" s="85"/>
      <c r="F433" s="60"/>
      <c r="G433" s="60"/>
      <c r="H433" s="60"/>
      <c r="I433" s="60"/>
      <c r="J433" s="85"/>
      <c r="K433" s="85"/>
    </row>
    <row r="434" spans="1:11" s="82" customFormat="1" x14ac:dyDescent="0.2">
      <c r="A434" s="60"/>
      <c r="B434" s="60"/>
      <c r="C434" s="85"/>
      <c r="D434" s="60"/>
      <c r="E434" s="85"/>
      <c r="F434" s="60"/>
      <c r="G434" s="60"/>
      <c r="H434" s="60"/>
      <c r="I434" s="60"/>
      <c r="J434" s="85"/>
      <c r="K434" s="85"/>
    </row>
    <row r="435" spans="1:11" s="82" customFormat="1" x14ac:dyDescent="0.2">
      <c r="A435" s="60"/>
      <c r="B435" s="60"/>
      <c r="C435" s="85"/>
      <c r="D435" s="60"/>
      <c r="E435" s="85"/>
      <c r="F435" s="60"/>
      <c r="G435" s="60"/>
      <c r="H435" s="60"/>
      <c r="I435" s="60"/>
      <c r="J435" s="85"/>
      <c r="K435" s="85"/>
    </row>
    <row r="436" spans="1:11" s="82" customFormat="1" x14ac:dyDescent="0.2">
      <c r="A436" s="60"/>
      <c r="B436" s="60"/>
      <c r="C436" s="85"/>
      <c r="D436" s="60"/>
      <c r="E436" s="85"/>
      <c r="F436" s="60"/>
      <c r="G436" s="60"/>
      <c r="H436" s="60"/>
      <c r="I436" s="60"/>
      <c r="J436" s="85"/>
      <c r="K436" s="85"/>
    </row>
    <row r="437" spans="1:11" s="82" customFormat="1" x14ac:dyDescent="0.2">
      <c r="A437" s="60"/>
      <c r="B437" s="60"/>
      <c r="C437" s="85"/>
      <c r="D437" s="60"/>
      <c r="E437" s="85"/>
      <c r="F437" s="60"/>
      <c r="G437" s="60"/>
      <c r="H437" s="60"/>
      <c r="I437" s="60"/>
      <c r="J437" s="85"/>
      <c r="K437" s="85"/>
    </row>
    <row r="438" spans="1:11" s="82" customFormat="1" x14ac:dyDescent="0.2">
      <c r="A438" s="60"/>
      <c r="B438" s="60"/>
      <c r="C438" s="85"/>
      <c r="D438" s="60"/>
      <c r="E438" s="85"/>
      <c r="F438" s="60"/>
      <c r="G438" s="60"/>
      <c r="H438" s="60"/>
      <c r="I438" s="60"/>
      <c r="J438" s="85"/>
      <c r="K438" s="85"/>
    </row>
    <row r="439" spans="1:11" s="82" customFormat="1" x14ac:dyDescent="0.2">
      <c r="A439" s="60"/>
      <c r="B439" s="60"/>
      <c r="C439" s="85"/>
      <c r="D439" s="60"/>
      <c r="E439" s="85"/>
      <c r="F439" s="60"/>
      <c r="G439" s="60"/>
      <c r="H439" s="60"/>
      <c r="I439" s="60"/>
      <c r="J439" s="85"/>
      <c r="K439" s="85"/>
    </row>
    <row r="440" spans="1:11" s="82" customFormat="1" x14ac:dyDescent="0.2">
      <c r="A440" s="60"/>
      <c r="B440" s="60"/>
      <c r="C440" s="85"/>
      <c r="D440" s="60"/>
      <c r="E440" s="85"/>
      <c r="F440" s="60"/>
      <c r="G440" s="60"/>
      <c r="H440" s="60"/>
      <c r="I440" s="60"/>
      <c r="J440" s="85"/>
      <c r="K440" s="85"/>
    </row>
    <row r="441" spans="1:11" s="82" customFormat="1" x14ac:dyDescent="0.2">
      <c r="A441" s="60"/>
      <c r="B441" s="60"/>
      <c r="C441" s="85"/>
      <c r="D441" s="60"/>
      <c r="E441" s="85"/>
      <c r="F441" s="60"/>
      <c r="G441" s="60"/>
      <c r="H441" s="60"/>
      <c r="I441" s="60"/>
      <c r="J441" s="85"/>
      <c r="K441" s="85"/>
    </row>
    <row r="442" spans="1:11" s="82" customFormat="1" x14ac:dyDescent="0.2">
      <c r="A442" s="60"/>
      <c r="B442" s="60"/>
      <c r="C442" s="85"/>
      <c r="D442" s="60"/>
      <c r="E442" s="85"/>
      <c r="F442" s="60"/>
      <c r="G442" s="60"/>
      <c r="H442" s="60"/>
      <c r="I442" s="60"/>
      <c r="J442" s="85"/>
      <c r="K442" s="85"/>
    </row>
    <row r="443" spans="1:11" s="82" customFormat="1" x14ac:dyDescent="0.2">
      <c r="A443" s="60"/>
      <c r="B443" s="60"/>
      <c r="C443" s="85"/>
      <c r="D443" s="60"/>
      <c r="E443" s="85"/>
      <c r="F443" s="60"/>
      <c r="G443" s="60"/>
      <c r="H443" s="60"/>
      <c r="I443" s="60"/>
      <c r="J443" s="85"/>
      <c r="K443" s="85"/>
    </row>
    <row r="444" spans="1:11" s="82" customFormat="1" x14ac:dyDescent="0.2">
      <c r="A444" s="60"/>
      <c r="B444" s="60"/>
      <c r="C444" s="85"/>
      <c r="D444" s="60"/>
      <c r="E444" s="85"/>
      <c r="F444" s="60"/>
      <c r="G444" s="60"/>
      <c r="H444" s="60"/>
      <c r="I444" s="60"/>
      <c r="J444" s="85"/>
      <c r="K444" s="85"/>
    </row>
    <row r="445" spans="1:11" s="82" customFormat="1" x14ac:dyDescent="0.2">
      <c r="A445" s="60"/>
      <c r="B445" s="60"/>
      <c r="C445" s="85"/>
      <c r="D445" s="60"/>
      <c r="E445" s="85"/>
      <c r="F445" s="60"/>
      <c r="G445" s="60"/>
      <c r="H445" s="60"/>
      <c r="I445" s="60"/>
      <c r="J445" s="85"/>
      <c r="K445" s="85"/>
    </row>
    <row r="446" spans="1:11" s="82" customFormat="1" x14ac:dyDescent="0.2">
      <c r="A446" s="60"/>
      <c r="B446" s="60"/>
      <c r="C446" s="85"/>
      <c r="D446" s="60"/>
      <c r="E446" s="85"/>
      <c r="F446" s="60"/>
      <c r="G446" s="60"/>
      <c r="H446" s="60"/>
      <c r="I446" s="60"/>
      <c r="J446" s="85"/>
      <c r="K446" s="85"/>
    </row>
    <row r="447" spans="1:11" s="82" customFormat="1" x14ac:dyDescent="0.2">
      <c r="A447" s="60"/>
      <c r="B447" s="60"/>
      <c r="C447" s="85"/>
      <c r="D447" s="60"/>
      <c r="E447" s="85"/>
      <c r="F447" s="60"/>
      <c r="G447" s="60"/>
      <c r="H447" s="60"/>
      <c r="I447" s="60"/>
      <c r="J447" s="85"/>
      <c r="K447" s="85"/>
    </row>
    <row r="448" spans="1:11" s="82" customFormat="1" x14ac:dyDescent="0.2">
      <c r="A448" s="60"/>
      <c r="B448" s="60"/>
      <c r="C448" s="85"/>
      <c r="D448" s="60"/>
      <c r="E448" s="85"/>
      <c r="F448" s="60"/>
      <c r="G448" s="60"/>
      <c r="H448" s="60"/>
      <c r="I448" s="60"/>
      <c r="J448" s="85"/>
      <c r="K448" s="85"/>
    </row>
    <row r="449" spans="1:11" s="82" customFormat="1" x14ac:dyDescent="0.2">
      <c r="A449" s="60"/>
      <c r="B449" s="60"/>
      <c r="C449" s="85"/>
      <c r="D449" s="60"/>
      <c r="E449" s="85"/>
      <c r="F449" s="60"/>
      <c r="G449" s="60"/>
      <c r="H449" s="60"/>
      <c r="I449" s="60"/>
      <c r="J449" s="85"/>
      <c r="K449" s="85"/>
    </row>
    <row r="450" spans="1:11" s="82" customFormat="1" x14ac:dyDescent="0.2">
      <c r="A450" s="60"/>
      <c r="B450" s="60"/>
      <c r="C450" s="85"/>
      <c r="D450" s="60"/>
      <c r="E450" s="85"/>
      <c r="F450" s="60"/>
      <c r="G450" s="60"/>
      <c r="H450" s="60"/>
      <c r="I450" s="60"/>
      <c r="J450" s="85"/>
      <c r="K450" s="85"/>
    </row>
    <row r="451" spans="1:11" s="82" customFormat="1" x14ac:dyDescent="0.2">
      <c r="A451" s="60"/>
      <c r="B451" s="60"/>
      <c r="C451" s="85"/>
      <c r="D451" s="60"/>
      <c r="E451" s="85"/>
      <c r="F451" s="60"/>
      <c r="G451" s="60"/>
      <c r="H451" s="60"/>
      <c r="I451" s="60"/>
      <c r="J451" s="85"/>
      <c r="K451" s="85"/>
    </row>
    <row r="452" spans="1:11" s="82" customFormat="1" x14ac:dyDescent="0.2">
      <c r="A452" s="60"/>
      <c r="B452" s="60"/>
      <c r="C452" s="85"/>
      <c r="D452" s="60"/>
      <c r="E452" s="85"/>
      <c r="F452" s="60"/>
      <c r="G452" s="60"/>
      <c r="H452" s="60"/>
      <c r="I452" s="60"/>
      <c r="J452" s="85"/>
      <c r="K452" s="85"/>
    </row>
    <row r="453" spans="1:11" s="82" customFormat="1" x14ac:dyDescent="0.2">
      <c r="A453" s="60"/>
      <c r="B453" s="60"/>
      <c r="C453" s="85"/>
      <c r="D453" s="60"/>
      <c r="E453" s="85"/>
      <c r="F453" s="60"/>
      <c r="G453" s="60"/>
      <c r="H453" s="60"/>
      <c r="I453" s="60"/>
      <c r="J453" s="85"/>
      <c r="K453" s="85"/>
    </row>
    <row r="454" spans="1:11" s="82" customFormat="1" x14ac:dyDescent="0.2">
      <c r="A454" s="60"/>
      <c r="B454" s="60"/>
      <c r="C454" s="85"/>
      <c r="D454" s="60"/>
      <c r="E454" s="85"/>
      <c r="F454" s="60"/>
      <c r="G454" s="60"/>
      <c r="H454" s="60"/>
      <c r="I454" s="60"/>
      <c r="J454" s="85"/>
      <c r="K454" s="85"/>
    </row>
    <row r="455" spans="1:11" s="82" customFormat="1" x14ac:dyDescent="0.2">
      <c r="A455" s="60"/>
      <c r="B455" s="60"/>
      <c r="C455" s="85"/>
      <c r="D455" s="60"/>
      <c r="E455" s="85"/>
      <c r="F455" s="60"/>
      <c r="G455" s="60"/>
      <c r="H455" s="60"/>
      <c r="I455" s="60"/>
      <c r="J455" s="85"/>
      <c r="K455" s="85"/>
    </row>
    <row r="456" spans="1:11" s="82" customFormat="1" x14ac:dyDescent="0.2">
      <c r="A456" s="60"/>
      <c r="B456" s="60"/>
      <c r="C456" s="85"/>
      <c r="D456" s="60"/>
      <c r="E456" s="85"/>
      <c r="F456" s="60"/>
      <c r="G456" s="60"/>
      <c r="H456" s="60"/>
      <c r="I456" s="60"/>
      <c r="J456" s="85"/>
      <c r="K456" s="85"/>
    </row>
    <row r="457" spans="1:11" s="82" customFormat="1" x14ac:dyDescent="0.2">
      <c r="A457" s="60"/>
      <c r="B457" s="60"/>
      <c r="C457" s="85"/>
      <c r="D457" s="60"/>
      <c r="E457" s="85"/>
      <c r="F457" s="60"/>
      <c r="G457" s="60"/>
      <c r="H457" s="60"/>
      <c r="I457" s="60"/>
      <c r="J457" s="85"/>
      <c r="K457" s="85"/>
    </row>
    <row r="458" spans="1:11" s="82" customFormat="1" x14ac:dyDescent="0.2">
      <c r="A458" s="60"/>
      <c r="B458" s="60"/>
      <c r="C458" s="85"/>
      <c r="D458" s="60"/>
      <c r="E458" s="85"/>
      <c r="F458" s="60"/>
      <c r="G458" s="60"/>
      <c r="H458" s="60"/>
      <c r="I458" s="60"/>
      <c r="J458" s="85"/>
      <c r="K458" s="85"/>
    </row>
    <row r="459" spans="1:11" s="82" customFormat="1" x14ac:dyDescent="0.2">
      <c r="A459" s="60"/>
      <c r="B459" s="60"/>
      <c r="C459" s="85"/>
      <c r="D459" s="60"/>
      <c r="E459" s="85"/>
      <c r="F459" s="60"/>
      <c r="G459" s="60"/>
      <c r="H459" s="60"/>
      <c r="I459" s="60"/>
      <c r="J459" s="85"/>
      <c r="K459" s="85"/>
    </row>
    <row r="460" spans="1:11" s="82" customFormat="1" x14ac:dyDescent="0.2">
      <c r="A460" s="60"/>
      <c r="B460" s="60"/>
      <c r="C460" s="85"/>
      <c r="D460" s="60"/>
      <c r="E460" s="85"/>
      <c r="F460" s="60"/>
      <c r="G460" s="60"/>
      <c r="H460" s="60"/>
      <c r="I460" s="60"/>
      <c r="J460" s="85"/>
      <c r="K460" s="85"/>
    </row>
    <row r="461" spans="1:11" s="82" customFormat="1" x14ac:dyDescent="0.2">
      <c r="A461" s="60"/>
      <c r="B461" s="60"/>
      <c r="C461" s="85"/>
      <c r="D461" s="60"/>
      <c r="E461" s="85"/>
      <c r="F461" s="60"/>
      <c r="G461" s="60"/>
      <c r="H461" s="60"/>
      <c r="I461" s="60"/>
      <c r="J461" s="85"/>
      <c r="K461" s="85"/>
    </row>
    <row r="462" spans="1:11" s="82" customFormat="1" x14ac:dyDescent="0.2">
      <c r="A462" s="60"/>
      <c r="B462" s="60"/>
      <c r="C462" s="85"/>
      <c r="D462" s="60"/>
      <c r="E462" s="85"/>
      <c r="F462" s="60"/>
      <c r="G462" s="60"/>
      <c r="H462" s="60"/>
      <c r="I462" s="60"/>
      <c r="J462" s="85"/>
      <c r="K462" s="85"/>
    </row>
    <row r="463" spans="1:11" s="82" customFormat="1" x14ac:dyDescent="0.2">
      <c r="A463" s="60"/>
      <c r="B463" s="60"/>
      <c r="C463" s="85"/>
      <c r="D463" s="60"/>
      <c r="E463" s="85"/>
      <c r="F463" s="60"/>
      <c r="G463" s="60"/>
      <c r="H463" s="60"/>
      <c r="I463" s="60"/>
      <c r="J463" s="85"/>
      <c r="K463" s="85"/>
    </row>
    <row r="464" spans="1:11" s="82" customFormat="1" x14ac:dyDescent="0.2">
      <c r="A464" s="60"/>
      <c r="B464" s="60"/>
      <c r="C464" s="85"/>
      <c r="D464" s="60"/>
      <c r="E464" s="85"/>
      <c r="F464" s="60"/>
      <c r="G464" s="60"/>
      <c r="H464" s="60"/>
      <c r="I464" s="60"/>
      <c r="J464" s="85"/>
      <c r="K464" s="85"/>
    </row>
    <row r="465" spans="1:11" s="82" customFormat="1" x14ac:dyDescent="0.2">
      <c r="A465" s="60"/>
      <c r="B465" s="60"/>
      <c r="C465" s="85"/>
      <c r="D465" s="60"/>
      <c r="E465" s="85"/>
      <c r="F465" s="60"/>
      <c r="G465" s="60"/>
      <c r="H465" s="60"/>
      <c r="I465" s="60"/>
      <c r="J465" s="85"/>
      <c r="K465" s="85"/>
    </row>
    <row r="466" spans="1:11" s="82" customFormat="1" x14ac:dyDescent="0.2">
      <c r="A466" s="60"/>
      <c r="B466" s="60"/>
      <c r="C466" s="85"/>
      <c r="D466" s="60"/>
      <c r="E466" s="85"/>
      <c r="F466" s="60"/>
      <c r="G466" s="60"/>
      <c r="H466" s="60"/>
      <c r="I466" s="60"/>
      <c r="J466" s="85"/>
      <c r="K466" s="85"/>
    </row>
    <row r="467" spans="1:11" s="82" customFormat="1" x14ac:dyDescent="0.2">
      <c r="A467" s="60"/>
      <c r="B467" s="60"/>
      <c r="C467" s="85"/>
      <c r="D467" s="60"/>
      <c r="E467" s="85"/>
      <c r="F467" s="60"/>
      <c r="G467" s="60"/>
      <c r="H467" s="60"/>
      <c r="I467" s="60"/>
      <c r="J467" s="85"/>
      <c r="K467" s="85"/>
    </row>
    <row r="468" spans="1:11" s="82" customFormat="1" x14ac:dyDescent="0.2">
      <c r="A468" s="60"/>
      <c r="B468" s="60"/>
      <c r="C468" s="85"/>
      <c r="D468" s="60"/>
      <c r="E468" s="85"/>
      <c r="F468" s="60"/>
      <c r="G468" s="60"/>
      <c r="H468" s="60"/>
      <c r="I468" s="60"/>
      <c r="J468" s="85"/>
      <c r="K468" s="85"/>
    </row>
    <row r="469" spans="1:11" s="82" customFormat="1" x14ac:dyDescent="0.2">
      <c r="A469" s="60"/>
      <c r="B469" s="60"/>
      <c r="C469" s="85"/>
      <c r="D469" s="60"/>
      <c r="E469" s="85"/>
      <c r="F469" s="60"/>
      <c r="G469" s="60"/>
      <c r="H469" s="60"/>
      <c r="I469" s="60"/>
      <c r="J469" s="85"/>
      <c r="K469" s="85"/>
    </row>
    <row r="470" spans="1:11" s="82" customFormat="1" x14ac:dyDescent="0.2">
      <c r="A470" s="60"/>
      <c r="B470" s="60"/>
      <c r="C470" s="85"/>
      <c r="D470" s="60"/>
      <c r="E470" s="85"/>
      <c r="F470" s="60"/>
      <c r="G470" s="60"/>
      <c r="H470" s="60"/>
      <c r="I470" s="60"/>
      <c r="J470" s="85"/>
      <c r="K470" s="85"/>
    </row>
    <row r="471" spans="1:11" s="82" customFormat="1" x14ac:dyDescent="0.2">
      <c r="A471" s="60"/>
      <c r="B471" s="60"/>
      <c r="C471" s="85"/>
      <c r="D471" s="60"/>
      <c r="E471" s="85"/>
      <c r="F471" s="60"/>
      <c r="G471" s="60"/>
      <c r="H471" s="60"/>
      <c r="I471" s="60"/>
      <c r="J471" s="85"/>
      <c r="K471" s="85"/>
    </row>
    <row r="472" spans="1:11" s="82" customFormat="1" x14ac:dyDescent="0.2">
      <c r="A472" s="60"/>
      <c r="B472" s="60"/>
      <c r="C472" s="85"/>
      <c r="D472" s="60"/>
      <c r="E472" s="85"/>
      <c r="F472" s="60"/>
      <c r="G472" s="60"/>
      <c r="H472" s="60"/>
      <c r="I472" s="60"/>
      <c r="J472" s="85"/>
      <c r="K472" s="85"/>
    </row>
    <row r="473" spans="1:11" s="82" customFormat="1" x14ac:dyDescent="0.2">
      <c r="A473" s="60"/>
      <c r="B473" s="60"/>
      <c r="C473" s="85"/>
      <c r="D473" s="60"/>
      <c r="E473" s="85"/>
      <c r="F473" s="60"/>
      <c r="G473" s="60"/>
      <c r="H473" s="60"/>
      <c r="I473" s="60"/>
      <c r="J473" s="85"/>
      <c r="K473" s="85"/>
    </row>
    <row r="474" spans="1:11" s="82" customFormat="1" x14ac:dyDescent="0.2">
      <c r="A474" s="60"/>
      <c r="B474" s="60"/>
      <c r="C474" s="85"/>
      <c r="D474" s="60"/>
      <c r="E474" s="85"/>
      <c r="F474" s="60"/>
      <c r="G474" s="60"/>
      <c r="H474" s="60"/>
      <c r="I474" s="60"/>
      <c r="J474" s="85"/>
      <c r="K474" s="85"/>
    </row>
    <row r="475" spans="1:11" s="82" customFormat="1" x14ac:dyDescent="0.2">
      <c r="A475" s="60"/>
      <c r="B475" s="60"/>
      <c r="C475" s="85"/>
      <c r="D475" s="60"/>
      <c r="E475" s="85"/>
      <c r="F475" s="60"/>
      <c r="G475" s="60"/>
      <c r="H475" s="60"/>
      <c r="I475" s="60"/>
      <c r="J475" s="85"/>
      <c r="K475" s="85"/>
    </row>
    <row r="476" spans="1:11" s="82" customFormat="1" x14ac:dyDescent="0.2">
      <c r="A476" s="60"/>
      <c r="B476" s="60"/>
      <c r="C476" s="85"/>
      <c r="D476" s="60"/>
      <c r="E476" s="85"/>
      <c r="F476" s="60"/>
      <c r="G476" s="60"/>
      <c r="H476" s="60"/>
      <c r="I476" s="60"/>
      <c r="J476" s="85"/>
      <c r="K476" s="85"/>
    </row>
  </sheetData>
  <sortState ref="A2:L459">
    <sortCondition ref="E2:E45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4"/>
  <sheetViews>
    <sheetView zoomScale="110" zoomScaleNormal="110" workbookViewId="0">
      <selection activeCell="D13" sqref="D13"/>
    </sheetView>
  </sheetViews>
  <sheetFormatPr defaultColWidth="9.140625" defaultRowHeight="12.75" x14ac:dyDescent="0.2"/>
  <cols>
    <col min="1" max="1" width="4" style="19" customWidth="1"/>
    <col min="2" max="2" width="22.42578125" style="19" customWidth="1"/>
    <col min="3" max="3" width="10.5703125" style="19" customWidth="1"/>
    <col min="4" max="4" width="50.5703125" style="19" bestFit="1" customWidth="1"/>
    <col min="5" max="5" width="9.7109375" style="19" customWidth="1"/>
    <col min="6" max="6" width="7.7109375" style="19" customWidth="1"/>
    <col min="7" max="7" width="6.85546875" style="19" customWidth="1"/>
    <col min="8" max="8" width="18.28515625" style="19" customWidth="1"/>
    <col min="9" max="9" width="6.85546875" style="19" customWidth="1"/>
    <col min="10" max="10" width="8.28515625" style="19" customWidth="1"/>
    <col min="11" max="11" width="6" style="19" customWidth="1"/>
    <col min="12" max="16384" width="9.140625" style="19"/>
  </cols>
  <sheetData>
    <row r="1" spans="1:14" x14ac:dyDescent="0.2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18"/>
      <c r="L1" s="18"/>
      <c r="M1" s="18"/>
      <c r="N1" s="18"/>
    </row>
    <row r="2" spans="1:14" ht="14.25" x14ac:dyDescent="0.2">
      <c r="A2" s="91" t="s">
        <v>52</v>
      </c>
      <c r="B2" s="91"/>
      <c r="C2" s="91"/>
      <c r="D2" s="91"/>
      <c r="E2" s="91"/>
      <c r="F2" s="91"/>
      <c r="G2" s="91"/>
      <c r="H2" s="91"/>
      <c r="I2" s="91"/>
      <c r="J2" s="91"/>
      <c r="K2" s="20"/>
      <c r="L2" s="18"/>
      <c r="M2" s="18"/>
      <c r="N2" s="18"/>
    </row>
    <row r="3" spans="1:14" ht="15" x14ac:dyDescent="0.2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20"/>
      <c r="L3" s="18"/>
      <c r="M3" s="18"/>
      <c r="N3" s="18"/>
    </row>
    <row r="4" spans="1:14" ht="15" x14ac:dyDescent="0.2">
      <c r="A4" s="66"/>
      <c r="B4" s="66"/>
      <c r="C4" s="66"/>
      <c r="D4" s="66"/>
      <c r="E4" s="93" t="s">
        <v>109</v>
      </c>
      <c r="F4" s="93"/>
      <c r="G4" s="93"/>
      <c r="H4" s="93"/>
      <c r="I4" s="93"/>
      <c r="J4" s="93"/>
      <c r="K4" s="20"/>
      <c r="L4" s="18"/>
      <c r="M4" s="18"/>
      <c r="N4" s="18"/>
    </row>
    <row r="5" spans="1:14" ht="15" x14ac:dyDescent="0.2">
      <c r="A5" s="12" t="str">
        <f>d_4</f>
        <v>МУЖЧИНЫ</v>
      </c>
      <c r="B5" s="61"/>
      <c r="C5" s="63" t="s">
        <v>104</v>
      </c>
      <c r="D5" s="61" t="s">
        <v>121</v>
      </c>
      <c r="E5" s="61"/>
      <c r="F5" s="12" t="str">
        <f>d_3</f>
        <v>06.09.2019г.</v>
      </c>
      <c r="H5" s="16" t="s">
        <v>107</v>
      </c>
      <c r="I5" s="11" t="s">
        <v>1169</v>
      </c>
      <c r="K5" s="47"/>
    </row>
    <row r="6" spans="1:14" x14ac:dyDescent="0.2">
      <c r="A6" s="11" t="s">
        <v>91</v>
      </c>
      <c r="B6" s="49"/>
      <c r="C6" s="63" t="s">
        <v>105</v>
      </c>
      <c r="D6" s="11" t="s">
        <v>122</v>
      </c>
      <c r="E6" s="11"/>
      <c r="H6" s="16" t="s">
        <v>108</v>
      </c>
      <c r="I6" s="62"/>
      <c r="K6" s="21"/>
    </row>
    <row r="7" spans="1:14" ht="12.75" customHeight="1" x14ac:dyDescent="0.2">
      <c r="C7" s="63" t="s">
        <v>106</v>
      </c>
      <c r="D7" s="11" t="s">
        <v>123</v>
      </c>
      <c r="F7" s="11"/>
      <c r="G7" s="10"/>
      <c r="H7" s="10"/>
      <c r="I7" s="49"/>
      <c r="J7" s="13" t="str">
        <f>d_5</f>
        <v>г. Сочи, ул. Бзугу 2, ст. им. Славы Метревели</v>
      </c>
      <c r="K7" s="21"/>
    </row>
    <row r="8" spans="1:14" ht="24" customHeight="1" x14ac:dyDescent="0.2">
      <c r="A8" s="42" t="s">
        <v>35</v>
      </c>
      <c r="B8" s="42" t="s">
        <v>92</v>
      </c>
      <c r="C8" s="42" t="s">
        <v>31</v>
      </c>
      <c r="D8" s="42" t="s">
        <v>53</v>
      </c>
      <c r="E8" s="42" t="s">
        <v>101</v>
      </c>
      <c r="F8" s="42" t="s">
        <v>15</v>
      </c>
      <c r="G8" s="42" t="s">
        <v>56</v>
      </c>
      <c r="H8" s="42" t="s">
        <v>6</v>
      </c>
      <c r="I8" s="42" t="s">
        <v>29</v>
      </c>
      <c r="J8" s="42" t="s">
        <v>37</v>
      </c>
    </row>
    <row r="9" spans="1:14" x14ac:dyDescent="0.2">
      <c r="A9" s="72"/>
      <c r="B9" s="73" t="s">
        <v>25</v>
      </c>
      <c r="C9" s="74"/>
      <c r="D9" s="74"/>
      <c r="E9" s="74"/>
      <c r="F9" s="74"/>
      <c r="G9" s="74"/>
      <c r="H9" s="74"/>
      <c r="I9" s="74"/>
      <c r="J9" s="75"/>
    </row>
    <row r="10" spans="1:14" x14ac:dyDescent="0.2">
      <c r="A10" s="68" t="s">
        <v>18</v>
      </c>
      <c r="B10" s="39" t="str">
        <f>VLOOKUP($F10,УЧАСТНИКИ!$A$2:$L$1105,3,FALSE)</f>
        <v>Харитонов Алексей</v>
      </c>
      <c r="C10" s="40" t="str">
        <f>VLOOKUP($F10,УЧАСТНИКИ!$A$2:$L$1105,4,FALSE)</f>
        <v>04.07.1991</v>
      </c>
      <c r="D10" s="41" t="str">
        <f>VLOOKUP($F10,УЧАСТНИКИ!$A$2:$L$1105,5,FALSE)</f>
        <v xml:space="preserve">Санкт-Петербург </v>
      </c>
      <c r="E10" s="70" t="str">
        <f>VLOOKUP($F10,УЧАСТНИКИ!$A$2:$L$1105,8,FALSE)</f>
        <v>МС</v>
      </c>
      <c r="F10" s="68" t="s">
        <v>1114</v>
      </c>
      <c r="G10" s="68"/>
      <c r="H10" s="68"/>
      <c r="I10" s="68"/>
      <c r="J10" s="69"/>
    </row>
    <row r="11" spans="1:14" x14ac:dyDescent="0.2">
      <c r="A11" s="68" t="s">
        <v>19</v>
      </c>
      <c r="B11" s="39" t="str">
        <f>VLOOKUP($F11,УЧАСТНИКИ!$A$2:$L$1105,3,FALSE)</f>
        <v>Козлов Антон</v>
      </c>
      <c r="C11" s="40" t="str">
        <f>VLOOKUP($F11,УЧАСТНИКИ!$A$2:$L$1105,4,FALSE)</f>
        <v>09.03.1994</v>
      </c>
      <c r="D11" s="41" t="str">
        <f>VLOOKUP($F11,УЧАСТНИКИ!$A$2:$L$1105,5,FALSE)</f>
        <v>Ямало-Ненецкий автономный округ Владимирская область</v>
      </c>
      <c r="E11" s="70" t="str">
        <f>VLOOKUP($F11,УЧАСТНИКИ!$A$2:$L$1105,8,FALSE)</f>
        <v>МС</v>
      </c>
      <c r="F11" s="68" t="s">
        <v>1066</v>
      </c>
      <c r="G11" s="68"/>
      <c r="H11" s="68"/>
      <c r="I11" s="68"/>
      <c r="J11" s="69"/>
    </row>
    <row r="12" spans="1:14" x14ac:dyDescent="0.2">
      <c r="A12" s="68" t="s">
        <v>20</v>
      </c>
      <c r="B12" s="39" t="str">
        <f>VLOOKUP($F12,УЧАСТНИКИ!$A$2:$L$1105,3,FALSE)</f>
        <v>Бутранов Алексей</v>
      </c>
      <c r="C12" s="40" t="str">
        <f>VLOOKUP($F12,УЧАСТНИКИ!$A$2:$L$1105,4,FALSE)</f>
        <v>18.08.1991</v>
      </c>
      <c r="D12" s="41" t="str">
        <f>VLOOKUP($F12,УЧАСТНИКИ!$A$2:$L$1105,5,FALSE)</f>
        <v xml:space="preserve">Московская область </v>
      </c>
      <c r="E12" s="70" t="str">
        <f>VLOOKUP($F12,УЧАСТНИКИ!$A$2:$L$1105,8,FALSE)</f>
        <v>МС</v>
      </c>
      <c r="F12" s="68" t="s">
        <v>68</v>
      </c>
      <c r="G12" s="68"/>
      <c r="H12" s="68"/>
      <c r="I12" s="68"/>
      <c r="J12" s="69" t="s">
        <v>79</v>
      </c>
    </row>
    <row r="13" spans="1:14" x14ac:dyDescent="0.2">
      <c r="A13" s="68" t="s">
        <v>21</v>
      </c>
      <c r="B13" s="39" t="str">
        <f>VLOOKUP($F13,УЧАСТНИКИ!$A$2:$L$1105,3,FALSE)</f>
        <v>Толоконников Константин</v>
      </c>
      <c r="C13" s="40" t="str">
        <f>VLOOKUP($F13,УЧАСТНИКИ!$A$2:$L$1105,4,FALSE)</f>
        <v>26.02.1996</v>
      </c>
      <c r="D13" s="41" t="str">
        <f>VLOOKUP($F13,УЧАСТНИКИ!$A$2:$L$1105,5,FALSE)</f>
        <v>Московская область Ростовская область</v>
      </c>
      <c r="E13" s="70" t="str">
        <f>VLOOKUP($F13,УЧАСТНИКИ!$A$2:$L$1105,8,FALSE)</f>
        <v>МСМК</v>
      </c>
      <c r="F13" s="68" t="s">
        <v>1064</v>
      </c>
      <c r="G13" s="68"/>
      <c r="H13" s="68"/>
      <c r="I13" s="68"/>
      <c r="J13" s="69"/>
    </row>
    <row r="14" spans="1:14" x14ac:dyDescent="0.2">
      <c r="A14" s="68" t="s">
        <v>22</v>
      </c>
      <c r="B14" s="39" t="str">
        <f>VLOOKUP($F14,УЧАСТНИКИ!$A$2:$L$1105,3,FALSE)</f>
        <v>Вербицкий Николай</v>
      </c>
      <c r="C14" s="40" t="str">
        <f>VLOOKUP($F14,УЧАСТНИКИ!$A$2:$L$1105,4,FALSE)</f>
        <v>16.12.1995</v>
      </c>
      <c r="D14" s="41" t="str">
        <f>VLOOKUP($F14,УЧАСТНИКИ!$A$2:$L$1105,5,FALSE)</f>
        <v>Московская область Республика Бурятия</v>
      </c>
      <c r="E14" s="70" t="str">
        <f>VLOOKUP($F14,УЧАСТНИКИ!$A$2:$L$1105,8,FALSE)</f>
        <v>МС</v>
      </c>
      <c r="F14" s="68" t="s">
        <v>69</v>
      </c>
      <c r="G14" s="68"/>
      <c r="H14" s="68"/>
      <c r="I14" s="68"/>
      <c r="J14" s="69" t="s">
        <v>79</v>
      </c>
    </row>
    <row r="15" spans="1:14" x14ac:dyDescent="0.2">
      <c r="A15" s="68" t="s">
        <v>23</v>
      </c>
      <c r="B15" s="39" t="str">
        <f>VLOOKUP($F15,УЧАСТНИКИ!$A$2:$L$1105,3,FALSE)</f>
        <v>Шабаев Ринат</v>
      </c>
      <c r="C15" s="40" t="str">
        <f>VLOOKUP($F15,УЧАСТНИКИ!$A$2:$L$1105,4,FALSE)</f>
        <v>28.11.1996</v>
      </c>
      <c r="D15" s="41" t="str">
        <f>VLOOKUP($F15,УЧАСТНИКИ!$A$2:$L$1105,5,FALSE)</f>
        <v xml:space="preserve">Воронежская область </v>
      </c>
      <c r="E15" s="70" t="str">
        <f>VLOOKUP($F15,УЧАСТНИКИ!$A$2:$L$1105,8,FALSE)</f>
        <v>КМС</v>
      </c>
      <c r="F15" s="68" t="s">
        <v>1080</v>
      </c>
      <c r="G15" s="68"/>
      <c r="H15" s="68"/>
      <c r="I15" s="68"/>
      <c r="J15" s="69"/>
    </row>
    <row r="16" spans="1:14" x14ac:dyDescent="0.2">
      <c r="A16" s="68" t="s">
        <v>23</v>
      </c>
      <c r="B16" s="39" t="str">
        <f>VLOOKUP($F16,УЧАСТНИКИ!$A$2:$L$1105,3,FALSE)</f>
        <v>Малахов Евгений</v>
      </c>
      <c r="C16" s="40" t="str">
        <f>VLOOKUP($F16,УЧАСТНИКИ!$A$2:$L$1105,4,FALSE)</f>
        <v>26.06.1996</v>
      </c>
      <c r="D16" s="41" t="str">
        <f>VLOOKUP($F16,УЧАСТНИКИ!$A$2:$L$1105,5,FALSE)</f>
        <v xml:space="preserve">Самарская область </v>
      </c>
      <c r="E16" s="70" t="str">
        <f>VLOOKUP($F16,УЧАСТНИКИ!$A$2:$L$1105,8,FALSE)</f>
        <v>МС</v>
      </c>
      <c r="F16" s="68" t="s">
        <v>1090</v>
      </c>
      <c r="G16" s="68"/>
      <c r="H16" s="68"/>
      <c r="I16" s="68"/>
      <c r="J16" s="69"/>
    </row>
    <row r="17" spans="1:12" x14ac:dyDescent="0.2">
      <c r="A17" s="68" t="s">
        <v>24</v>
      </c>
      <c r="B17" s="39" t="str">
        <f>VLOOKUP($F17,УЧАСТНИКИ!$A$2:$L$1105,3,FALSE)</f>
        <v>Стрельников Данил</v>
      </c>
      <c r="C17" s="40" t="str">
        <f>VLOOKUP($F17,УЧАСТНИКИ!$A$2:$L$1105,4,FALSE)</f>
        <v>03.05.1992</v>
      </c>
      <c r="D17" s="41" t="str">
        <f>VLOOKUP($F17,УЧАСТНИКИ!$A$2:$L$1105,5,FALSE)</f>
        <v xml:space="preserve">Республика Башкортостан </v>
      </c>
      <c r="E17" s="70" t="str">
        <f>VLOOKUP($F17,УЧАСТНИКИ!$A$2:$L$1105,8,FALSE)</f>
        <v>МС</v>
      </c>
      <c r="F17" s="68" t="s">
        <v>1009</v>
      </c>
      <c r="G17" s="68"/>
      <c r="H17" s="68"/>
      <c r="I17" s="68"/>
      <c r="J17" s="69"/>
    </row>
    <row r="18" spans="1:12" x14ac:dyDescent="0.2">
      <c r="A18" s="68">
        <v>8</v>
      </c>
      <c r="B18" s="39" t="str">
        <f>VLOOKUP($F18,УЧАСТНИКИ!$A$2:$L$1105,3,FALSE)</f>
        <v>Переметов Данил</v>
      </c>
      <c r="C18" s="40" t="str">
        <f>VLOOKUP($F18,УЧАСТНИКИ!$A$2:$L$1105,4,FALSE)</f>
        <v>18.03.1995</v>
      </c>
      <c r="D18" s="41" t="str">
        <f>VLOOKUP($F18,УЧАСТНИКИ!$A$2:$L$1105,5,FALSE)</f>
        <v xml:space="preserve">Краснодарский край </v>
      </c>
      <c r="E18" s="70" t="str">
        <f>VLOOKUP($F18,УЧАСТНИКИ!$A$2:$L$1105,8,FALSE)</f>
        <v>МС</v>
      </c>
      <c r="F18" s="68" t="s">
        <v>80</v>
      </c>
      <c r="G18" s="68"/>
      <c r="H18" s="68"/>
      <c r="I18" s="68"/>
      <c r="J18" s="69"/>
    </row>
    <row r="19" spans="1:12" x14ac:dyDescent="0.2">
      <c r="A19" s="72"/>
      <c r="B19" s="73" t="s">
        <v>26</v>
      </c>
      <c r="C19" s="74"/>
      <c r="D19" s="74"/>
      <c r="E19" s="74"/>
      <c r="F19" s="74"/>
      <c r="G19" s="74"/>
      <c r="H19" s="74"/>
      <c r="I19" s="74"/>
      <c r="J19" s="75"/>
      <c r="K19" s="9"/>
    </row>
    <row r="20" spans="1:12" x14ac:dyDescent="0.2">
      <c r="A20" s="68" t="s">
        <v>18</v>
      </c>
      <c r="B20" s="39" t="str">
        <f>VLOOKUP($F20,УЧАСТНИКИ!$A$2:$L$1105,3,FALSE)</f>
        <v>Березин Иван</v>
      </c>
      <c r="C20" s="40" t="str">
        <f>VLOOKUP($F20,УЧАСТНИКИ!$A$2:$L$1105,4,FALSE)</f>
        <v>12.06.1990</v>
      </c>
      <c r="D20" s="41" t="str">
        <f>VLOOKUP($F20,УЧАСТНИКИ!$A$2:$L$1105,5,FALSE)</f>
        <v xml:space="preserve">Санкт-Петербург </v>
      </c>
      <c r="E20" s="70" t="str">
        <f>VLOOKUP($F20,УЧАСТНИКИ!$A$2:$L$1105,8,FALSE)</f>
        <v>МС</v>
      </c>
      <c r="F20" s="68" t="s">
        <v>84</v>
      </c>
      <c r="G20" s="68"/>
      <c r="H20" s="68"/>
      <c r="I20" s="68"/>
      <c r="J20" s="69" t="s">
        <v>79</v>
      </c>
    </row>
    <row r="21" spans="1:12" x14ac:dyDescent="0.2">
      <c r="A21" s="68" t="s">
        <v>19</v>
      </c>
      <c r="B21" s="39" t="str">
        <f>VLOOKUP($F21,УЧАСТНИКИ!$A$2:$L$1105,3,FALSE)</f>
        <v>Куверин Александр</v>
      </c>
      <c r="C21" s="40" t="str">
        <f>VLOOKUP($F21,УЧАСТНИКИ!$A$2:$L$1105,4,FALSE)</f>
        <v>14.06.1995</v>
      </c>
      <c r="D21" s="41" t="str">
        <f>VLOOKUP($F21,УЧАСТНИКИ!$A$2:$L$1105,5,FALSE)</f>
        <v xml:space="preserve">Санкт-Петербург </v>
      </c>
      <c r="E21" s="70" t="str">
        <f>VLOOKUP($F21,УЧАСТНИКИ!$A$2:$L$1105,8,FALSE)</f>
        <v>МС</v>
      </c>
      <c r="F21" s="68" t="s">
        <v>1099</v>
      </c>
      <c r="G21" s="68"/>
      <c r="H21" s="68"/>
      <c r="I21" s="68"/>
      <c r="J21" s="69" t="s">
        <v>79</v>
      </c>
    </row>
    <row r="22" spans="1:12" x14ac:dyDescent="0.2">
      <c r="A22" s="68" t="s">
        <v>20</v>
      </c>
      <c r="B22" s="39" t="str">
        <f>VLOOKUP($F22,УЧАСТНИКИ!$A$2:$L$1105,3,FALSE)</f>
        <v>Петров Тимофей</v>
      </c>
      <c r="C22" s="40" t="str">
        <f>VLOOKUP($F22,УЧАСТНИКИ!$A$2:$L$1105,4,FALSE)</f>
        <v>25.08.1988</v>
      </c>
      <c r="D22" s="41" t="str">
        <f>VLOOKUP($F22,УЧАСТНИКИ!$A$2:$L$1105,5,FALSE)</f>
        <v xml:space="preserve">Санкт-Петербург </v>
      </c>
      <c r="E22" s="70" t="str">
        <f>VLOOKUP($F22,УЧАСТНИКИ!$A$2:$L$1105,8,FALSE)</f>
        <v>МС</v>
      </c>
      <c r="F22" s="68" t="s">
        <v>1105</v>
      </c>
      <c r="G22" s="68"/>
      <c r="H22" s="68"/>
      <c r="I22" s="68"/>
      <c r="J22" s="69"/>
    </row>
    <row r="23" spans="1:12" x14ac:dyDescent="0.2">
      <c r="A23" s="68" t="s">
        <v>21</v>
      </c>
      <c r="B23" s="39" t="str">
        <f>VLOOKUP($F23,УЧАСТНИКИ!$A$2:$L$1105,3,FALSE)</f>
        <v>Перегудов Степан</v>
      </c>
      <c r="C23" s="40" t="str">
        <f>VLOOKUP($F23,УЧАСТНИКИ!$A$2:$L$1105,4,FALSE)</f>
        <v>30.01.1994</v>
      </c>
      <c r="D23" s="41" t="str">
        <f>VLOOKUP($F23,УЧАСТНИКИ!$A$2:$L$1105,5,FALSE)</f>
        <v xml:space="preserve">Краснодарский край </v>
      </c>
      <c r="E23" s="70" t="str">
        <f>VLOOKUP($F23,УЧАСТНИКИ!$A$2:$L$1105,8,FALSE)</f>
        <v>МС</v>
      </c>
      <c r="F23" s="68" t="s">
        <v>78</v>
      </c>
      <c r="G23" s="68"/>
      <c r="H23" s="68"/>
      <c r="I23" s="68"/>
      <c r="J23" s="69" t="s">
        <v>79</v>
      </c>
    </row>
    <row r="24" spans="1:12" x14ac:dyDescent="0.2">
      <c r="A24" s="68" t="s">
        <v>22</v>
      </c>
      <c r="B24" s="39" t="str">
        <f>VLOOKUP($F24,УЧАСТНИКИ!$A$2:$L$1105,3,FALSE)</f>
        <v>Мазный Богдан</v>
      </c>
      <c r="C24" s="40" t="str">
        <f>VLOOKUP($F24,УЧАСТНИКИ!$A$2:$L$1105,4,FALSE)</f>
        <v>26.10.1999</v>
      </c>
      <c r="D24" s="41" t="str">
        <f>VLOOKUP($F24,УЧАСТНИКИ!$A$2:$L$1105,5,FALSE)</f>
        <v xml:space="preserve">ЮФО (К) </v>
      </c>
      <c r="E24" s="70" t="str">
        <f>VLOOKUP($F24,УЧАСТНИКИ!$A$2:$L$1105,8,FALSE)</f>
        <v>КМС</v>
      </c>
      <c r="F24" s="68" t="s">
        <v>1158</v>
      </c>
      <c r="G24" s="68"/>
      <c r="H24" s="68"/>
      <c r="I24" s="68"/>
      <c r="J24" s="69"/>
    </row>
    <row r="25" spans="1:12" x14ac:dyDescent="0.2">
      <c r="A25" s="68" t="s">
        <v>23</v>
      </c>
      <c r="B25" s="39" t="str">
        <f>VLOOKUP($F25,УЧАСТНИКИ!$A$2:$L$1105,3,FALSE)</f>
        <v>Селиванов Олег</v>
      </c>
      <c r="C25" s="40" t="str">
        <f>VLOOKUP($F25,УЧАСТНИКИ!$A$2:$L$1105,4,FALSE)</f>
        <v>07.05.1994</v>
      </c>
      <c r="D25" s="41" t="str">
        <f>VLOOKUP($F25,УЧАСТНИКИ!$A$2:$L$1105,5,FALSE)</f>
        <v xml:space="preserve">Санкт-Петербург </v>
      </c>
      <c r="E25" s="70" t="str">
        <f>VLOOKUP($F25,УЧАСТНИКИ!$A$2:$L$1105,8,FALSE)</f>
        <v>КМС</v>
      </c>
      <c r="F25" s="68" t="s">
        <v>1109</v>
      </c>
      <c r="G25" s="68"/>
      <c r="H25" s="68"/>
      <c r="I25" s="68"/>
      <c r="J25" s="69" t="s">
        <v>79</v>
      </c>
    </row>
    <row r="26" spans="1:12" x14ac:dyDescent="0.2">
      <c r="A26" s="68" t="s">
        <v>24</v>
      </c>
      <c r="B26" s="39" t="str">
        <f>VLOOKUP($F26,УЧАСТНИКИ!$A$2:$L$1105,3,FALSE)</f>
        <v>Колоколенков Михаил</v>
      </c>
      <c r="C26" s="40" t="str">
        <f>VLOOKUP($F26,УЧАСТНИКИ!$A$2:$L$1105,4,FALSE)</f>
        <v>14.11.1995</v>
      </c>
      <c r="D26" s="41" t="str">
        <f>VLOOKUP($F26,УЧАСТНИКИ!$A$2:$L$1105,5,FALSE)</f>
        <v xml:space="preserve">Рязанская область </v>
      </c>
      <c r="E26" s="70" t="str">
        <f>VLOOKUP($F26,УЧАСТНИКИ!$A$2:$L$1105,8,FALSE)</f>
        <v>КМС</v>
      </c>
      <c r="F26" s="68" t="s">
        <v>1019</v>
      </c>
      <c r="G26" s="68"/>
      <c r="H26" s="68"/>
      <c r="I26" s="68"/>
      <c r="J26" s="69"/>
    </row>
    <row r="27" spans="1:12" x14ac:dyDescent="0.2">
      <c r="A27" s="68">
        <v>8</v>
      </c>
      <c r="B27" s="39" t="str">
        <f>VLOOKUP($F27,УЧАСТНИКИ!$A$2:$L$1105,3,FALSE)</f>
        <v>Хворостухин Павел</v>
      </c>
      <c r="C27" s="40" t="str">
        <f>VLOOKUP($F27,УЧАСТНИКИ!$A$2:$L$1105,4,FALSE)</f>
        <v>18.06.1986</v>
      </c>
      <c r="D27" s="41" t="str">
        <f>VLOOKUP($F27,УЧАСТНИКИ!$A$2:$L$1105,5,FALSE)</f>
        <v>Санкт-Петербург Москва</v>
      </c>
      <c r="E27" s="70" t="str">
        <f>VLOOKUP($F27,УЧАСТНИКИ!$A$2:$L$1105,8,FALSE)</f>
        <v>МС</v>
      </c>
      <c r="F27" s="68" t="s">
        <v>1115</v>
      </c>
      <c r="G27" s="68"/>
      <c r="H27" s="68"/>
      <c r="I27" s="68"/>
      <c r="J27" s="69" t="s">
        <v>79</v>
      </c>
    </row>
    <row r="28" spans="1:12" x14ac:dyDescent="0.2">
      <c r="A28" s="43"/>
      <c r="B28" s="44" t="s">
        <v>27</v>
      </c>
      <c r="C28" s="45"/>
      <c r="D28" s="45"/>
      <c r="E28" s="45"/>
      <c r="F28" s="45"/>
      <c r="G28" s="45"/>
      <c r="H28" s="45"/>
      <c r="I28" s="45"/>
      <c r="J28" s="46"/>
    </row>
    <row r="29" spans="1:12" x14ac:dyDescent="0.2">
      <c r="A29" s="68" t="s">
        <v>18</v>
      </c>
      <c r="B29" s="39" t="str">
        <f>VLOOKUP($F29,УЧАСТНИКИ!$A$2:$L$1105,3,FALSE)</f>
        <v>Самиев Алексей</v>
      </c>
      <c r="C29" s="40" t="str">
        <f>VLOOKUP($F29,УЧАСТНИКИ!$A$2:$L$1105,4,FALSE)</f>
        <v>23.03.2001</v>
      </c>
      <c r="D29" s="41" t="str">
        <f>VLOOKUP($F29,УЧАСТНИКИ!$A$2:$L$1105,5,FALSE)</f>
        <v xml:space="preserve">Республика Башкортостан </v>
      </c>
      <c r="E29" s="70" t="str">
        <f>VLOOKUP($F29,УЧАСТНИКИ!$A$2:$L$1105,8,FALSE)</f>
        <v>1</v>
      </c>
      <c r="F29" s="68" t="s">
        <v>1008</v>
      </c>
      <c r="G29" s="68"/>
      <c r="H29" s="68"/>
      <c r="I29" s="68"/>
      <c r="J29" s="69"/>
    </row>
    <row r="30" spans="1:12" s="55" customFormat="1" x14ac:dyDescent="0.2">
      <c r="A30" s="68" t="s">
        <v>19</v>
      </c>
      <c r="B30" s="56" t="str">
        <f>VLOOKUP($F30,УЧАСТНИКИ!$A$2:$L$1105,3,FALSE)</f>
        <v>Бекяшев Михаил</v>
      </c>
      <c r="C30" s="57" t="str">
        <f>VLOOKUP($F30,УЧАСТНИКИ!$A$2:$L$1105,4,FALSE)</f>
        <v>15.05.1997</v>
      </c>
      <c r="D30" s="58" t="str">
        <f>VLOOKUP($F30,УЧАСТНИКИ!$A$2:$L$1105,5,FALSE)</f>
        <v xml:space="preserve">Санкт-Петербург </v>
      </c>
      <c r="E30" s="76" t="str">
        <f>VLOOKUP($F30,УЧАСТНИКИ!$A$2:$L$1105,8,FALSE)</f>
        <v>КМС</v>
      </c>
      <c r="F30" s="68" t="s">
        <v>83</v>
      </c>
      <c r="G30" s="68"/>
      <c r="H30" s="68"/>
      <c r="I30" s="68"/>
      <c r="J30" s="68" t="str">
        <f>VLOOKUP($F30,УЧАСТНИКИ!$A$2:$L$1105,9,FALSE)</f>
        <v>Л</v>
      </c>
    </row>
    <row r="31" spans="1:12" s="55" customFormat="1" x14ac:dyDescent="0.2">
      <c r="A31" s="68" t="s">
        <v>20</v>
      </c>
      <c r="B31" s="56" t="str">
        <f>VLOOKUP($F31,УЧАСТНИКИ!$A$2:$L$1105,3,FALSE)</f>
        <v>Носков Владислав</v>
      </c>
      <c r="C31" s="57" t="str">
        <f>VLOOKUP($F31,УЧАСТНИКИ!$A$2:$L$1105,4,FALSE)</f>
        <v>19.12.1997</v>
      </c>
      <c r="D31" s="58" t="str">
        <f>VLOOKUP($F31,УЧАСТНИКИ!$A$2:$L$1105,5,FALSE)</f>
        <v xml:space="preserve">Санкт-Петербург </v>
      </c>
      <c r="E31" s="76" t="str">
        <f>VLOOKUP($F31,УЧАСТНИКИ!$A$2:$L$1105,8,FALSE)</f>
        <v>КМС</v>
      </c>
      <c r="F31" s="68" t="s">
        <v>1104</v>
      </c>
      <c r="G31" s="68"/>
      <c r="H31" s="68"/>
      <c r="I31" s="68"/>
      <c r="J31" s="68" t="s">
        <v>79</v>
      </c>
    </row>
    <row r="32" spans="1:12" s="55" customFormat="1" x14ac:dyDescent="0.2">
      <c r="A32" s="68" t="s">
        <v>21</v>
      </c>
      <c r="B32" s="56" t="str">
        <f>VLOOKUP($F32,УЧАСТНИКИ!$A$2:$L$1105,3,FALSE)</f>
        <v>Морозкин Вадим</v>
      </c>
      <c r="C32" s="57" t="str">
        <f>VLOOKUP($F32,УЧАСТНИКИ!$A$2:$L$1105,4,FALSE)</f>
        <v>30.08.1997</v>
      </c>
      <c r="D32" s="58" t="str">
        <f>VLOOKUP($F32,УЧАСТНИКИ!$A$2:$L$1105,5,FALSE)</f>
        <v xml:space="preserve">Республика Мордовия </v>
      </c>
      <c r="E32" s="76" t="str">
        <f>VLOOKUP($F32,УЧАСТНИКИ!$A$2:$L$1105,8,FALSE)</f>
        <v>КМС</v>
      </c>
      <c r="F32" s="68" t="s">
        <v>1087</v>
      </c>
      <c r="G32" s="68"/>
      <c r="H32" s="68"/>
      <c r="I32" s="68"/>
      <c r="J32" s="68"/>
      <c r="L32" s="59"/>
    </row>
    <row r="33" spans="1:12" x14ac:dyDescent="0.2">
      <c r="A33" s="68" t="s">
        <v>22</v>
      </c>
      <c r="B33" s="39" t="str">
        <f>VLOOKUP($F33,УЧАСТНИКИ!$A$2:$L$1105,3,FALSE)</f>
        <v>Постников Валерий</v>
      </c>
      <c r="C33" s="40" t="str">
        <f>VLOOKUP($F33,УЧАСТНИКИ!$A$2:$L$1105,4,FALSE)</f>
        <v>25.06.1991</v>
      </c>
      <c r="D33" s="41" t="str">
        <f>VLOOKUP($F33,УЧАСТНИКИ!$A$2:$L$1105,5,FALSE)</f>
        <v xml:space="preserve">Санкт-Петербург </v>
      </c>
      <c r="E33" s="70" t="str">
        <f>VLOOKUP($F33,УЧАСТНИКИ!$A$2:$L$1105,8,FALSE)</f>
        <v>КМС</v>
      </c>
      <c r="F33" s="68" t="s">
        <v>1107</v>
      </c>
      <c r="G33" s="68"/>
      <c r="H33" s="68"/>
      <c r="I33" s="68"/>
      <c r="J33" s="69" t="s">
        <v>79</v>
      </c>
    </row>
    <row r="34" spans="1:12" x14ac:dyDescent="0.2">
      <c r="A34" s="68" t="s">
        <v>23</v>
      </c>
      <c r="B34" s="39" t="str">
        <f>VLOOKUP($F34,УЧАСТНИКИ!$A$2:$L$1105,3,FALSE)</f>
        <v>Смирнов Михаил</v>
      </c>
      <c r="C34" s="40" t="str">
        <f>VLOOKUP($F34,УЧАСТНИКИ!$A$2:$L$1105,4,FALSE)</f>
        <v>05.08.1997</v>
      </c>
      <c r="D34" s="41" t="str">
        <f>VLOOKUP($F34,УЧАСТНИКИ!$A$2:$L$1105,5,FALSE)</f>
        <v xml:space="preserve">Санкт-Петербург </v>
      </c>
      <c r="E34" s="70" t="str">
        <f>VLOOKUP($F34,УЧАСТНИКИ!$A$2:$L$1105,8,FALSE)</f>
        <v>КМС</v>
      </c>
      <c r="F34" s="68" t="s">
        <v>1110</v>
      </c>
      <c r="G34" s="68"/>
      <c r="H34" s="68"/>
      <c r="I34" s="68"/>
      <c r="J34" s="69" t="s">
        <v>79</v>
      </c>
    </row>
    <row r="35" spans="1:12" x14ac:dyDescent="0.2">
      <c r="A35" s="68" t="s">
        <v>23</v>
      </c>
      <c r="B35" s="39" t="str">
        <f>VLOOKUP($F35,УЧАСТНИКИ!$A$2:$L$1105,3,FALSE)</f>
        <v>Фурса Тимур</v>
      </c>
      <c r="C35" s="40" t="str">
        <f>VLOOKUP($F35,УЧАСТНИКИ!$A$2:$L$1105,4,FALSE)</f>
        <v>15.01.2001</v>
      </c>
      <c r="D35" s="41" t="str">
        <f>VLOOKUP($F35,УЧАСТНИКИ!$A$2:$L$1105,5,FALSE)</f>
        <v xml:space="preserve">ЮФО (К) </v>
      </c>
      <c r="E35" s="70" t="str">
        <f>VLOOKUP($F35,УЧАСТНИКИ!$A$2:$L$1105,8,FALSE)</f>
        <v>1</v>
      </c>
      <c r="F35" s="68" t="s">
        <v>1163</v>
      </c>
      <c r="G35" s="68"/>
      <c r="H35" s="68"/>
      <c r="I35" s="68"/>
      <c r="J35" s="69" t="s">
        <v>79</v>
      </c>
    </row>
    <row r="36" spans="1:12" x14ac:dyDescent="0.2">
      <c r="A36" s="68" t="s">
        <v>24</v>
      </c>
      <c r="B36" s="39" t="str">
        <f>VLOOKUP($F36,УЧАСТНИКИ!$A$2:$L$1105,3,FALSE)</f>
        <v>Ганичев Сергей</v>
      </c>
      <c r="C36" s="40" t="str">
        <f>VLOOKUP($F36,УЧАСТНИКИ!$A$2:$L$1105,4,FALSE)</f>
        <v>16.11.2001</v>
      </c>
      <c r="D36" s="41" t="str">
        <f>VLOOKUP($F36,УЧАСТНИКИ!$A$2:$L$1105,5,FALSE)</f>
        <v xml:space="preserve">Санкт-Петербург </v>
      </c>
      <c r="E36" s="70" t="str">
        <f>VLOOKUP($F36,УЧАСТНИКИ!$A$2:$L$1105,8,FALSE)</f>
        <v>1</v>
      </c>
      <c r="F36" s="68" t="s">
        <v>1097</v>
      </c>
      <c r="G36" s="68"/>
      <c r="H36" s="68"/>
      <c r="I36" s="68"/>
      <c r="J36" s="69" t="s">
        <v>79</v>
      </c>
    </row>
    <row r="37" spans="1:12" x14ac:dyDescent="0.2">
      <c r="A37" s="68" t="s">
        <v>38</v>
      </c>
      <c r="B37" s="39" t="str">
        <f>VLOOKUP($F37,УЧАСТНИКИ!$A$2:$L$1105,3,FALSE)</f>
        <v>Черненко Илья</v>
      </c>
      <c r="C37" s="40" t="str">
        <f>VLOOKUP($F37,УЧАСТНИКИ!$A$2:$L$1105,4,FALSE)</f>
        <v>30.08.1998</v>
      </c>
      <c r="D37" s="41" t="str">
        <f>VLOOKUP($F37,УЧАСТНИКИ!$A$2:$L$1105,5,FALSE)</f>
        <v xml:space="preserve">Санкт-Петербург </v>
      </c>
      <c r="E37" s="70" t="str">
        <f>VLOOKUP($F37,УЧАСТНИКИ!$A$2:$L$1105,8,FALSE)</f>
        <v>КМС</v>
      </c>
      <c r="F37" s="68" t="s">
        <v>1116</v>
      </c>
      <c r="G37" s="68"/>
      <c r="H37" s="68"/>
      <c r="I37" s="68"/>
      <c r="J37" s="69" t="s">
        <v>79</v>
      </c>
    </row>
    <row r="38" spans="1:12" hidden="1" x14ac:dyDescent="0.2">
      <c r="A38" s="72"/>
      <c r="B38" s="73" t="s">
        <v>28</v>
      </c>
      <c r="C38" s="74"/>
      <c r="D38" s="74"/>
      <c r="E38" s="74"/>
      <c r="F38" s="74"/>
      <c r="G38" s="74"/>
      <c r="H38" s="74"/>
      <c r="I38" s="74"/>
      <c r="J38" s="75"/>
    </row>
    <row r="39" spans="1:12" hidden="1" x14ac:dyDescent="0.2">
      <c r="A39" s="68" t="s">
        <v>18</v>
      </c>
      <c r="B39" s="39" t="e">
        <f>VLOOKUP($F39,УЧАСТНИКИ!$A$2:$L$1105,3,FALSE)</f>
        <v>#N/A</v>
      </c>
      <c r="C39" s="40" t="e">
        <f>VLOOKUP($F39,УЧАСТНИКИ!$A$2:$L$1105,4,FALSE)</f>
        <v>#N/A</v>
      </c>
      <c r="D39" s="41" t="e">
        <f>VLOOKUP($F39,УЧАСТНИКИ!$A$2:$L$1105,5,FALSE)</f>
        <v>#N/A</v>
      </c>
      <c r="E39" s="70" t="e">
        <f>VLOOKUP($F39,УЧАСТНИКИ!$A$2:$L$1105,8,FALSE)</f>
        <v>#N/A</v>
      </c>
      <c r="F39" s="68"/>
      <c r="G39" s="68"/>
      <c r="H39" s="68"/>
      <c r="I39" s="68"/>
      <c r="J39" s="69" t="e">
        <f>VLOOKUP($F39,УЧАСТНИКИ!$A$2:$L$1105,9,FALSE)</f>
        <v>#N/A</v>
      </c>
    </row>
    <row r="40" spans="1:12" hidden="1" x14ac:dyDescent="0.2">
      <c r="A40" s="68" t="s">
        <v>19</v>
      </c>
      <c r="B40" s="39" t="e">
        <f>VLOOKUP($F40,УЧАСТНИКИ!$A$2:$L$1105,3,FALSE)</f>
        <v>#N/A</v>
      </c>
      <c r="C40" s="40" t="e">
        <f>VLOOKUP($F40,УЧАСТНИКИ!$A$2:$L$1105,4,FALSE)</f>
        <v>#N/A</v>
      </c>
      <c r="D40" s="41" t="e">
        <f>VLOOKUP($F40,УЧАСТНИКИ!$A$2:$L$1105,5,FALSE)</f>
        <v>#N/A</v>
      </c>
      <c r="E40" s="70" t="e">
        <f>VLOOKUP($F40,УЧАСТНИКИ!$A$2:$L$1105,8,FALSE)</f>
        <v>#N/A</v>
      </c>
      <c r="F40" s="68"/>
      <c r="G40" s="68"/>
      <c r="H40" s="68"/>
      <c r="I40" s="68"/>
      <c r="J40" s="69" t="e">
        <f>VLOOKUP($F40,УЧАСТНИКИ!$A$2:$L$1105,9,FALSE)</f>
        <v>#N/A</v>
      </c>
    </row>
    <row r="41" spans="1:12" hidden="1" x14ac:dyDescent="0.2">
      <c r="A41" s="68" t="s">
        <v>20</v>
      </c>
      <c r="B41" s="39" t="e">
        <f>VLOOKUP($F41,УЧАСТНИКИ!$A$2:$L$1105,3,FALSE)</f>
        <v>#N/A</v>
      </c>
      <c r="C41" s="40" t="e">
        <f>VLOOKUP($F41,УЧАСТНИКИ!$A$2:$L$1105,4,FALSE)</f>
        <v>#N/A</v>
      </c>
      <c r="D41" s="41" t="e">
        <f>VLOOKUP($F41,УЧАСТНИКИ!$A$2:$L$1105,5,FALSE)</f>
        <v>#N/A</v>
      </c>
      <c r="E41" s="70" t="e">
        <f>VLOOKUP($F41,УЧАСТНИКИ!$A$2:$L$1105,8,FALSE)</f>
        <v>#N/A</v>
      </c>
      <c r="F41" s="68"/>
      <c r="G41" s="68"/>
      <c r="H41" s="68"/>
      <c r="I41" s="68"/>
      <c r="J41" s="69" t="e">
        <f>VLOOKUP($F41,УЧАСТНИКИ!$A$2:$L$1105,9,FALSE)</f>
        <v>#N/A</v>
      </c>
    </row>
    <row r="42" spans="1:12" hidden="1" x14ac:dyDescent="0.2">
      <c r="A42" s="68" t="s">
        <v>21</v>
      </c>
      <c r="B42" s="39" t="e">
        <f>VLOOKUP($F42,УЧАСТНИКИ!$A$2:$L$1105,3,FALSE)</f>
        <v>#N/A</v>
      </c>
      <c r="C42" s="40" t="e">
        <f>VLOOKUP($F42,УЧАСТНИКИ!$A$2:$L$1105,4,FALSE)</f>
        <v>#N/A</v>
      </c>
      <c r="D42" s="41" t="e">
        <f>VLOOKUP($F42,УЧАСТНИКИ!$A$2:$L$1105,5,FALSE)</f>
        <v>#N/A</v>
      </c>
      <c r="E42" s="70" t="e">
        <f>VLOOKUP($F42,УЧАСТНИКИ!$A$2:$L$1105,8,FALSE)</f>
        <v>#N/A</v>
      </c>
      <c r="F42" s="68"/>
      <c r="G42" s="68"/>
      <c r="H42" s="68"/>
      <c r="I42" s="68"/>
      <c r="J42" s="69" t="e">
        <f>VLOOKUP($F42,УЧАСТНИКИ!$A$2:$L$1105,9,FALSE)</f>
        <v>#N/A</v>
      </c>
      <c r="L42" s="11"/>
    </row>
    <row r="43" spans="1:12" hidden="1" x14ac:dyDescent="0.2">
      <c r="A43" s="68" t="s">
        <v>22</v>
      </c>
      <c r="B43" s="39" t="e">
        <f>VLOOKUP($F43,УЧАСТНИКИ!$A$2:$L$1105,3,FALSE)</f>
        <v>#N/A</v>
      </c>
      <c r="C43" s="40" t="e">
        <f>VLOOKUP($F43,УЧАСТНИКИ!$A$2:$L$1105,4,FALSE)</f>
        <v>#N/A</v>
      </c>
      <c r="D43" s="41" t="e">
        <f>VLOOKUP($F43,УЧАСТНИКИ!$A$2:$L$1105,5,FALSE)</f>
        <v>#N/A</v>
      </c>
      <c r="E43" s="70" t="e">
        <f>VLOOKUP($F43,УЧАСТНИКИ!$A$2:$L$1105,8,FALSE)</f>
        <v>#N/A</v>
      </c>
      <c r="F43" s="68"/>
      <c r="G43" s="68"/>
      <c r="H43" s="68"/>
      <c r="I43" s="68"/>
      <c r="J43" s="69" t="e">
        <f>VLOOKUP($F43,УЧАСТНИКИ!$A$2:$L$1105,9,FALSE)</f>
        <v>#N/A</v>
      </c>
    </row>
    <row r="44" spans="1:12" hidden="1" x14ac:dyDescent="0.2">
      <c r="A44" s="68" t="s">
        <v>23</v>
      </c>
      <c r="B44" s="39" t="e">
        <f>VLOOKUP($F44,УЧАСТНИКИ!$A$2:$L$1105,3,FALSE)</f>
        <v>#N/A</v>
      </c>
      <c r="C44" s="40" t="e">
        <f>VLOOKUP($F44,УЧАСТНИКИ!$A$2:$L$1105,4,FALSE)</f>
        <v>#N/A</v>
      </c>
      <c r="D44" s="41" t="e">
        <f>VLOOKUP($F44,УЧАСТНИКИ!$A$2:$L$1105,5,FALSE)</f>
        <v>#N/A</v>
      </c>
      <c r="E44" s="70" t="e">
        <f>VLOOKUP($F44,УЧАСТНИКИ!$A$2:$L$1105,8,FALSE)</f>
        <v>#N/A</v>
      </c>
      <c r="F44" s="68"/>
      <c r="G44" s="68"/>
      <c r="H44" s="68"/>
      <c r="I44" s="68"/>
      <c r="J44" s="69" t="e">
        <f>VLOOKUP($F44,УЧАСТНИКИ!$A$2:$L$1105,9,FALSE)</f>
        <v>#N/A</v>
      </c>
    </row>
    <row r="45" spans="1:12" hidden="1" x14ac:dyDescent="0.2">
      <c r="A45" s="68" t="s">
        <v>24</v>
      </c>
      <c r="B45" s="39" t="e">
        <f>VLOOKUP($F45,УЧАСТНИКИ!$A$2:$L$1105,3,FALSE)</f>
        <v>#N/A</v>
      </c>
      <c r="C45" s="40" t="e">
        <f>VLOOKUP($F45,УЧАСТНИКИ!$A$2:$L$1105,4,FALSE)</f>
        <v>#N/A</v>
      </c>
      <c r="D45" s="41" t="e">
        <f>VLOOKUP($F45,УЧАСТНИКИ!$A$2:$L$1105,5,FALSE)</f>
        <v>#N/A</v>
      </c>
      <c r="E45" s="70" t="e">
        <f>VLOOKUP($F45,УЧАСТНИКИ!$A$2:$L$1105,8,FALSE)</f>
        <v>#N/A</v>
      </c>
      <c r="F45" s="68"/>
      <c r="G45" s="68"/>
      <c r="H45" s="68"/>
      <c r="I45" s="68"/>
      <c r="J45" s="69" t="e">
        <f>VLOOKUP($F45,УЧАСТНИКИ!$A$2:$L$1105,9,FALSE)</f>
        <v>#N/A</v>
      </c>
    </row>
    <row r="46" spans="1:12" hidden="1" x14ac:dyDescent="0.2">
      <c r="A46" s="68" t="s">
        <v>38</v>
      </c>
      <c r="B46" s="39" t="e">
        <f>VLOOKUP($F46,УЧАСТНИКИ!$A$2:$L$1105,3,FALSE)</f>
        <v>#N/A</v>
      </c>
      <c r="C46" s="40" t="e">
        <f>VLOOKUP($F46,УЧАСТНИКИ!$A$2:$L$1105,4,FALSE)</f>
        <v>#N/A</v>
      </c>
      <c r="D46" s="41" t="e">
        <f>VLOOKUP($F46,УЧАСТНИКИ!$A$2:$L$1105,5,FALSE)</f>
        <v>#N/A</v>
      </c>
      <c r="E46" s="70" t="e">
        <f>VLOOKUP($F46,УЧАСТНИКИ!$A$2:$L$1105,8,FALSE)</f>
        <v>#N/A</v>
      </c>
      <c r="F46" s="68"/>
      <c r="G46" s="68"/>
      <c r="H46" s="68"/>
      <c r="I46" s="68"/>
      <c r="J46" s="69" t="e">
        <f>VLOOKUP($F46,УЧАСТНИКИ!$A$2:$L$1105,9,FALSE)</f>
        <v>#N/A</v>
      </c>
    </row>
    <row r="47" spans="1:12" hidden="1" x14ac:dyDescent="0.2">
      <c r="A47" s="72"/>
      <c r="B47" s="73" t="s">
        <v>34</v>
      </c>
      <c r="C47" s="74"/>
      <c r="D47" s="74"/>
      <c r="E47" s="74"/>
      <c r="F47" s="74"/>
      <c r="G47" s="74"/>
      <c r="H47" s="74"/>
      <c r="I47" s="74"/>
      <c r="J47" s="75"/>
      <c r="K47" s="9"/>
    </row>
    <row r="48" spans="1:12" hidden="1" x14ac:dyDescent="0.2">
      <c r="A48" s="68" t="s">
        <v>18</v>
      </c>
      <c r="B48" s="39" t="e">
        <f>VLOOKUP($F48,УЧАСТНИКИ!$A$2:$L$1105,3,FALSE)</f>
        <v>#N/A</v>
      </c>
      <c r="C48" s="40" t="e">
        <f>VLOOKUP($F48,УЧАСТНИКИ!$A$2:$L$1105,4,FALSE)</f>
        <v>#N/A</v>
      </c>
      <c r="D48" s="41" t="e">
        <f>VLOOKUP($F48,УЧАСТНИКИ!$A$2:$L$1105,5,FALSE)</f>
        <v>#N/A</v>
      </c>
      <c r="E48" s="70" t="e">
        <f>VLOOKUP($F48,УЧАСТНИКИ!$A$2:$L$1105,8,FALSE)</f>
        <v>#N/A</v>
      </c>
      <c r="F48" s="68"/>
      <c r="G48" s="68"/>
      <c r="H48" s="68"/>
      <c r="I48" s="68"/>
      <c r="J48" s="69" t="e">
        <f>VLOOKUP($F48,УЧАСТНИКИ!$A$2:$L$1105,9,FALSE)</f>
        <v>#N/A</v>
      </c>
    </row>
    <row r="49" spans="1:10" hidden="1" x14ac:dyDescent="0.2">
      <c r="A49" s="68" t="s">
        <v>19</v>
      </c>
      <c r="B49" s="39" t="e">
        <f>VLOOKUP($F49,УЧАСТНИКИ!$A$2:$L$1105,3,FALSE)</f>
        <v>#N/A</v>
      </c>
      <c r="C49" s="40" t="e">
        <f>VLOOKUP($F49,УЧАСТНИКИ!$A$2:$L$1105,4,FALSE)</f>
        <v>#N/A</v>
      </c>
      <c r="D49" s="41" t="e">
        <f>VLOOKUP($F49,УЧАСТНИКИ!$A$2:$L$1105,5,FALSE)</f>
        <v>#N/A</v>
      </c>
      <c r="E49" s="70" t="e">
        <f>VLOOKUP($F49,УЧАСТНИКИ!$A$2:$L$1105,8,FALSE)</f>
        <v>#N/A</v>
      </c>
      <c r="F49" s="68"/>
      <c r="G49" s="68"/>
      <c r="H49" s="68"/>
      <c r="I49" s="68"/>
      <c r="J49" s="69" t="e">
        <f>VLOOKUP($F49,УЧАСТНИКИ!$A$2:$L$1105,9,FALSE)</f>
        <v>#N/A</v>
      </c>
    </row>
    <row r="50" spans="1:10" hidden="1" x14ac:dyDescent="0.2">
      <c r="A50" s="68" t="s">
        <v>20</v>
      </c>
      <c r="B50" s="39" t="e">
        <f>VLOOKUP($F50,УЧАСТНИКИ!$A$2:$L$1105,3,FALSE)</f>
        <v>#N/A</v>
      </c>
      <c r="C50" s="40" t="e">
        <f>VLOOKUP($F50,УЧАСТНИКИ!$A$2:$L$1105,4,FALSE)</f>
        <v>#N/A</v>
      </c>
      <c r="D50" s="41" t="e">
        <f>VLOOKUP($F50,УЧАСТНИКИ!$A$2:$L$1105,5,FALSE)</f>
        <v>#N/A</v>
      </c>
      <c r="E50" s="70" t="e">
        <f>VLOOKUP($F50,УЧАСТНИКИ!$A$2:$L$1105,8,FALSE)</f>
        <v>#N/A</v>
      </c>
      <c r="F50" s="68"/>
      <c r="G50" s="68"/>
      <c r="H50" s="68"/>
      <c r="I50" s="68"/>
      <c r="J50" s="69" t="e">
        <f>VLOOKUP($F50,УЧАСТНИКИ!$A$2:$L$1105,9,FALSE)</f>
        <v>#N/A</v>
      </c>
    </row>
    <row r="51" spans="1:10" hidden="1" x14ac:dyDescent="0.2">
      <c r="A51" s="68" t="s">
        <v>21</v>
      </c>
      <c r="B51" s="39" t="e">
        <f>VLOOKUP($F51,УЧАСТНИКИ!$A$2:$L$1105,3,FALSE)</f>
        <v>#N/A</v>
      </c>
      <c r="C51" s="40" t="e">
        <f>VLOOKUP($F51,УЧАСТНИКИ!$A$2:$L$1105,4,FALSE)</f>
        <v>#N/A</v>
      </c>
      <c r="D51" s="41" t="e">
        <f>VLOOKUP($F51,УЧАСТНИКИ!$A$2:$L$1105,5,FALSE)</f>
        <v>#N/A</v>
      </c>
      <c r="E51" s="70" t="e">
        <f>VLOOKUP($F51,УЧАСТНИКИ!$A$2:$L$1105,8,FALSE)</f>
        <v>#N/A</v>
      </c>
      <c r="F51" s="68"/>
      <c r="G51" s="68"/>
      <c r="H51" s="68"/>
      <c r="I51" s="68"/>
      <c r="J51" s="69" t="e">
        <f>VLOOKUP($F51,УЧАСТНИКИ!$A$2:$L$1105,9,FALSE)</f>
        <v>#N/A</v>
      </c>
    </row>
    <row r="52" spans="1:10" hidden="1" x14ac:dyDescent="0.2">
      <c r="A52" s="68" t="s">
        <v>22</v>
      </c>
      <c r="B52" s="39" t="e">
        <f>VLOOKUP($F52,УЧАСТНИКИ!$A$2:$L$1105,3,FALSE)</f>
        <v>#N/A</v>
      </c>
      <c r="C52" s="40" t="e">
        <f>VLOOKUP($F52,УЧАСТНИКИ!$A$2:$L$1105,4,FALSE)</f>
        <v>#N/A</v>
      </c>
      <c r="D52" s="41" t="e">
        <f>VLOOKUP($F52,УЧАСТНИКИ!$A$2:$L$1105,5,FALSE)</f>
        <v>#N/A</v>
      </c>
      <c r="E52" s="70" t="e">
        <f>VLOOKUP($F52,УЧАСТНИКИ!$A$2:$L$1105,8,FALSE)</f>
        <v>#N/A</v>
      </c>
      <c r="F52" s="68"/>
      <c r="G52" s="68"/>
      <c r="H52" s="68"/>
      <c r="I52" s="68"/>
      <c r="J52" s="69" t="e">
        <f>VLOOKUP($F52,УЧАСТНИКИ!$A$2:$L$1105,9,FALSE)</f>
        <v>#N/A</v>
      </c>
    </row>
    <row r="53" spans="1:10" hidden="1" x14ac:dyDescent="0.2">
      <c r="A53" s="68" t="s">
        <v>23</v>
      </c>
      <c r="B53" s="39" t="e">
        <f>VLOOKUP($F53,УЧАСТНИКИ!$A$2:$L$1105,3,FALSE)</f>
        <v>#N/A</v>
      </c>
      <c r="C53" s="40" t="e">
        <f>VLOOKUP($F53,УЧАСТНИКИ!$A$2:$L$1105,4,FALSE)</f>
        <v>#N/A</v>
      </c>
      <c r="D53" s="41" t="e">
        <f>VLOOKUP($F53,УЧАСТНИКИ!$A$2:$L$1105,5,FALSE)</f>
        <v>#N/A</v>
      </c>
      <c r="E53" s="70" t="e">
        <f>VLOOKUP($F53,УЧАСТНИКИ!$A$2:$L$1105,8,FALSE)</f>
        <v>#N/A</v>
      </c>
      <c r="F53" s="68"/>
      <c r="G53" s="68"/>
      <c r="H53" s="68"/>
      <c r="I53" s="68"/>
      <c r="J53" s="69" t="e">
        <f>VLOOKUP($F53,УЧАСТНИКИ!$A$2:$L$1105,9,FALSE)</f>
        <v>#N/A</v>
      </c>
    </row>
    <row r="54" spans="1:10" hidden="1" x14ac:dyDescent="0.2">
      <c r="A54" s="68" t="s">
        <v>24</v>
      </c>
      <c r="B54" s="39" t="e">
        <f>VLOOKUP($F54,УЧАСТНИКИ!$A$2:$L$1105,3,FALSE)</f>
        <v>#N/A</v>
      </c>
      <c r="C54" s="40" t="e">
        <f>VLOOKUP($F54,УЧАСТНИКИ!$A$2:$L$1105,4,FALSE)</f>
        <v>#N/A</v>
      </c>
      <c r="D54" s="41" t="e">
        <f>VLOOKUP($F54,УЧАСТНИКИ!$A$2:$L$1105,5,FALSE)</f>
        <v>#N/A</v>
      </c>
      <c r="E54" s="70" t="e">
        <f>VLOOKUP($F54,УЧАСТНИКИ!$A$2:$L$1105,8,FALSE)</f>
        <v>#N/A</v>
      </c>
      <c r="F54" s="68"/>
      <c r="G54" s="68"/>
      <c r="H54" s="68"/>
      <c r="I54" s="68"/>
      <c r="J54" s="69" t="e">
        <f>VLOOKUP($F54,УЧАСТНИКИ!$A$2:$L$1105,9,FALSE)</f>
        <v>#N/A</v>
      </c>
    </row>
    <row r="55" spans="1:10" hidden="1" x14ac:dyDescent="0.2">
      <c r="A55" s="68">
        <v>8</v>
      </c>
      <c r="B55" s="39" t="e">
        <f>VLOOKUP($F55,УЧАСТНИКИ!$A$2:$L$1105,3,FALSE)</f>
        <v>#N/A</v>
      </c>
      <c r="C55" s="40" t="e">
        <f>VLOOKUP($F55,УЧАСТНИКИ!$A$2:$L$1105,4,FALSE)</f>
        <v>#N/A</v>
      </c>
      <c r="D55" s="41" t="e">
        <f>VLOOKUP($F55,УЧАСТНИКИ!$A$2:$L$1105,5,FALSE)</f>
        <v>#N/A</v>
      </c>
      <c r="E55" s="70" t="e">
        <f>VLOOKUP($F55,УЧАСТНИКИ!$A$2:$L$1105,8,FALSE)</f>
        <v>#N/A</v>
      </c>
      <c r="F55" s="68"/>
      <c r="G55" s="68"/>
      <c r="H55" s="68"/>
      <c r="I55" s="68"/>
      <c r="J55" s="69" t="e">
        <f>VLOOKUP($F55,УЧАСТНИКИ!$A$2:$L$1105,9,FALSE)</f>
        <v>#N/A</v>
      </c>
    </row>
    <row r="56" spans="1:10" hidden="1" x14ac:dyDescent="0.2">
      <c r="A56" s="72"/>
      <c r="B56" s="73" t="s">
        <v>7</v>
      </c>
      <c r="C56" s="74"/>
      <c r="D56" s="74"/>
      <c r="E56" s="74"/>
      <c r="F56" s="74"/>
      <c r="G56" s="74"/>
      <c r="H56" s="74"/>
      <c r="I56" s="74"/>
      <c r="J56" s="75"/>
    </row>
    <row r="57" spans="1:10" hidden="1" x14ac:dyDescent="0.2">
      <c r="A57" s="68" t="s">
        <v>18</v>
      </c>
      <c r="B57" s="39" t="e">
        <f>VLOOKUP($F57,УЧАСТНИКИ!$A$2:$L$1105,3,FALSE)</f>
        <v>#N/A</v>
      </c>
      <c r="C57" s="40" t="e">
        <f>VLOOKUP($F57,УЧАСТНИКИ!$A$2:$L$1105,4,FALSE)</f>
        <v>#N/A</v>
      </c>
      <c r="D57" s="41" t="e">
        <f>VLOOKUP($F57,УЧАСТНИКИ!$A$2:$L$1105,5,FALSE)</f>
        <v>#N/A</v>
      </c>
      <c r="E57" s="70" t="e">
        <f>VLOOKUP($F57,УЧАСТНИКИ!$A$2:$L$1105,8,FALSE)</f>
        <v>#N/A</v>
      </c>
      <c r="F57" s="68"/>
      <c r="G57" s="68"/>
      <c r="H57" s="68"/>
      <c r="I57" s="68"/>
      <c r="J57" s="69" t="e">
        <f>VLOOKUP($F57,УЧАСТНИКИ!$A$2:$L$1105,9,FALSE)</f>
        <v>#N/A</v>
      </c>
    </row>
    <row r="58" spans="1:10" hidden="1" x14ac:dyDescent="0.2">
      <c r="A58" s="68" t="s">
        <v>19</v>
      </c>
      <c r="B58" s="39" t="e">
        <f>VLOOKUP($F58,УЧАСТНИКИ!$A$2:$L$1105,3,FALSE)</f>
        <v>#N/A</v>
      </c>
      <c r="C58" s="40" t="e">
        <f>VLOOKUP($F58,УЧАСТНИКИ!$A$2:$L$1105,4,FALSE)</f>
        <v>#N/A</v>
      </c>
      <c r="D58" s="41" t="e">
        <f>VLOOKUP($F58,УЧАСТНИКИ!$A$2:$L$1105,5,FALSE)</f>
        <v>#N/A</v>
      </c>
      <c r="E58" s="70" t="e">
        <f>VLOOKUP($F58,УЧАСТНИКИ!$A$2:$L$1105,8,FALSE)</f>
        <v>#N/A</v>
      </c>
      <c r="F58" s="68"/>
      <c r="G58" s="68"/>
      <c r="H58" s="68"/>
      <c r="I58" s="68"/>
      <c r="J58" s="69" t="e">
        <f>VLOOKUP($F58,УЧАСТНИКИ!$A$2:$L$1105,9,FALSE)</f>
        <v>#N/A</v>
      </c>
    </row>
    <row r="59" spans="1:10" hidden="1" x14ac:dyDescent="0.2">
      <c r="A59" s="68" t="s">
        <v>20</v>
      </c>
      <c r="B59" s="39" t="e">
        <f>VLOOKUP($F59,УЧАСТНИКИ!$A$2:$L$1105,3,FALSE)</f>
        <v>#N/A</v>
      </c>
      <c r="C59" s="40" t="e">
        <f>VLOOKUP($F59,УЧАСТНИКИ!$A$2:$L$1105,4,FALSE)</f>
        <v>#N/A</v>
      </c>
      <c r="D59" s="41" t="e">
        <f>VLOOKUP($F59,УЧАСТНИКИ!$A$2:$L$1105,5,FALSE)</f>
        <v>#N/A</v>
      </c>
      <c r="E59" s="70" t="e">
        <f>VLOOKUP($F59,УЧАСТНИКИ!$A$2:$L$1105,8,FALSE)</f>
        <v>#N/A</v>
      </c>
      <c r="F59" s="68"/>
      <c r="G59" s="68"/>
      <c r="H59" s="68"/>
      <c r="I59" s="68"/>
      <c r="J59" s="69" t="e">
        <f>VLOOKUP($F59,УЧАСТНИКИ!$A$2:$L$1105,9,FALSE)</f>
        <v>#N/A</v>
      </c>
    </row>
    <row r="60" spans="1:10" hidden="1" x14ac:dyDescent="0.2">
      <c r="A60" s="68" t="s">
        <v>21</v>
      </c>
      <c r="B60" s="39" t="e">
        <f>VLOOKUP($F60,УЧАСТНИКИ!$A$2:$L$1105,3,FALSE)</f>
        <v>#N/A</v>
      </c>
      <c r="C60" s="40" t="e">
        <f>VLOOKUP($F60,УЧАСТНИКИ!$A$2:$L$1105,4,FALSE)</f>
        <v>#N/A</v>
      </c>
      <c r="D60" s="41" t="e">
        <f>VLOOKUP($F60,УЧАСТНИКИ!$A$2:$L$1105,5,FALSE)</f>
        <v>#N/A</v>
      </c>
      <c r="E60" s="70" t="e">
        <f>VLOOKUP($F60,УЧАСТНИКИ!$A$2:$L$1105,8,FALSE)</f>
        <v>#N/A</v>
      </c>
      <c r="F60" s="68"/>
      <c r="G60" s="68"/>
      <c r="H60" s="68"/>
      <c r="I60" s="68"/>
      <c r="J60" s="69" t="e">
        <f>VLOOKUP($F60,УЧАСТНИКИ!$A$2:$L$1105,9,FALSE)</f>
        <v>#N/A</v>
      </c>
    </row>
    <row r="61" spans="1:10" hidden="1" x14ac:dyDescent="0.2">
      <c r="A61" s="68" t="s">
        <v>22</v>
      </c>
      <c r="B61" s="39" t="e">
        <f>VLOOKUP($F61,УЧАСТНИКИ!$A$2:$L$1105,3,FALSE)</f>
        <v>#N/A</v>
      </c>
      <c r="C61" s="40" t="e">
        <f>VLOOKUP($F61,УЧАСТНИКИ!$A$2:$L$1105,4,FALSE)</f>
        <v>#N/A</v>
      </c>
      <c r="D61" s="41" t="e">
        <f>VLOOKUP($F61,УЧАСТНИКИ!$A$2:$L$1105,5,FALSE)</f>
        <v>#N/A</v>
      </c>
      <c r="E61" s="70" t="e">
        <f>VLOOKUP($F61,УЧАСТНИКИ!$A$2:$L$1105,8,FALSE)</f>
        <v>#N/A</v>
      </c>
      <c r="F61" s="68"/>
      <c r="G61" s="68"/>
      <c r="H61" s="68"/>
      <c r="I61" s="68"/>
      <c r="J61" s="69" t="e">
        <f>VLOOKUP($F61,УЧАСТНИКИ!$A$2:$L$1105,9,FALSE)</f>
        <v>#N/A</v>
      </c>
    </row>
    <row r="62" spans="1:10" hidden="1" x14ac:dyDescent="0.2">
      <c r="A62" s="68" t="s">
        <v>23</v>
      </c>
      <c r="B62" s="39" t="e">
        <f>VLOOKUP($F62,УЧАСТНИКИ!$A$2:$L$1105,3,FALSE)</f>
        <v>#N/A</v>
      </c>
      <c r="C62" s="40" t="e">
        <f>VLOOKUP($F62,УЧАСТНИКИ!$A$2:$L$1105,4,FALSE)</f>
        <v>#N/A</v>
      </c>
      <c r="D62" s="41" t="e">
        <f>VLOOKUP($F62,УЧАСТНИКИ!$A$2:$L$1105,5,FALSE)</f>
        <v>#N/A</v>
      </c>
      <c r="E62" s="70" t="e">
        <f>VLOOKUP($F62,УЧАСТНИКИ!$A$2:$L$1105,8,FALSE)</f>
        <v>#N/A</v>
      </c>
      <c r="F62" s="68"/>
      <c r="G62" s="68"/>
      <c r="H62" s="68"/>
      <c r="I62" s="68"/>
      <c r="J62" s="69" t="e">
        <f>VLOOKUP($F62,УЧАСТНИКИ!$A$2:$L$1105,9,FALSE)</f>
        <v>#N/A</v>
      </c>
    </row>
    <row r="63" spans="1:10" hidden="1" x14ac:dyDescent="0.2">
      <c r="A63" s="68" t="s">
        <v>24</v>
      </c>
      <c r="B63" s="39" t="e">
        <f>VLOOKUP($F63,УЧАСТНИКИ!$A$2:$L$1105,3,FALSE)</f>
        <v>#N/A</v>
      </c>
      <c r="C63" s="40" t="e">
        <f>VLOOKUP($F63,УЧАСТНИКИ!$A$2:$L$1105,4,FALSE)</f>
        <v>#N/A</v>
      </c>
      <c r="D63" s="41" t="e">
        <f>VLOOKUP($F63,УЧАСТНИКИ!$A$2:$L$1105,5,FALSE)</f>
        <v>#N/A</v>
      </c>
      <c r="E63" s="70" t="e">
        <f>VLOOKUP($F63,УЧАСТНИКИ!$A$2:$L$1105,8,FALSE)</f>
        <v>#N/A</v>
      </c>
      <c r="F63" s="68"/>
      <c r="G63" s="68"/>
      <c r="H63" s="68"/>
      <c r="I63" s="68"/>
      <c r="J63" s="69" t="e">
        <f>VLOOKUP($F63,УЧАСТНИКИ!$A$2:$L$1105,9,FALSE)</f>
        <v>#N/A</v>
      </c>
    </row>
    <row r="64" spans="1:10" hidden="1" x14ac:dyDescent="0.2">
      <c r="A64" s="68">
        <v>8</v>
      </c>
      <c r="B64" s="39" t="e">
        <f>VLOOKUP($F64,УЧАСТНИКИ!$A$2:$L$1105,3,FALSE)</f>
        <v>#N/A</v>
      </c>
      <c r="C64" s="40" t="e">
        <f>VLOOKUP($F64,УЧАСТНИКИ!$A$2:$L$1105,4,FALSE)</f>
        <v>#N/A</v>
      </c>
      <c r="D64" s="41" t="e">
        <f>VLOOKUP($F64,УЧАСТНИКИ!$A$2:$L$1105,5,FALSE)</f>
        <v>#N/A</v>
      </c>
      <c r="E64" s="70" t="e">
        <f>VLOOKUP($F64,УЧАСТНИКИ!$A$2:$L$1105,8,FALSE)</f>
        <v>#N/A</v>
      </c>
      <c r="F64" s="68"/>
      <c r="G64" s="68"/>
      <c r="H64" s="68"/>
      <c r="I64" s="68"/>
      <c r="J64" s="69" t="e">
        <f>VLOOKUP($F64,УЧАСТНИКИ!$A$2:$L$1105,9,FALSE)</f>
        <v>#N/A</v>
      </c>
    </row>
    <row r="65" spans="1:11" hidden="1" x14ac:dyDescent="0.2">
      <c r="K65" s="14"/>
    </row>
    <row r="66" spans="1:11" hidden="1" x14ac:dyDescent="0.2">
      <c r="K66" s="14"/>
    </row>
    <row r="67" spans="1:11" x14ac:dyDescent="0.2">
      <c r="K67" s="14"/>
    </row>
    <row r="68" spans="1:11" ht="15.75" x14ac:dyDescent="0.25">
      <c r="A68" s="78" t="s">
        <v>36</v>
      </c>
      <c r="B68" s="36"/>
      <c r="D68" s="67" t="s">
        <v>120</v>
      </c>
      <c r="E68" s="78"/>
      <c r="J68" s="14"/>
      <c r="K68" s="14"/>
    </row>
    <row r="69" spans="1:11" ht="15.75" x14ac:dyDescent="0.25">
      <c r="A69" s="78" t="s">
        <v>32</v>
      </c>
      <c r="D69" s="67" t="s">
        <v>1171</v>
      </c>
      <c r="K69" s="14"/>
    </row>
    <row r="70" spans="1:11" ht="15.75" x14ac:dyDescent="0.25">
      <c r="A70" s="89" t="s">
        <v>33</v>
      </c>
      <c r="B70" s="89"/>
      <c r="D70" s="67" t="s">
        <v>1172</v>
      </c>
      <c r="K70" s="14"/>
    </row>
    <row r="71" spans="1:11" ht="15.75" x14ac:dyDescent="0.25">
      <c r="A71" s="89"/>
      <c r="B71" s="89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</sheetData>
  <sortState ref="A11:N12">
    <sortCondition ref="A11"/>
  </sortState>
  <mergeCells count="6">
    <mergeCell ref="A71:B71"/>
    <mergeCell ref="A3:J3"/>
    <mergeCell ref="A1:J1"/>
    <mergeCell ref="A2:J2"/>
    <mergeCell ref="E4:J4"/>
    <mergeCell ref="A70:B70"/>
  </mergeCells>
  <phoneticPr fontId="1" type="noConversion"/>
  <printOptions horizontalCentered="1"/>
  <pageMargins left="0.25" right="0.25" top="0.47" bottom="0.17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39"/>
  <sheetViews>
    <sheetView zoomScale="110" zoomScaleNormal="110" workbookViewId="0">
      <selection activeCell="H47" sqref="H46:H47"/>
    </sheetView>
  </sheetViews>
  <sheetFormatPr defaultColWidth="9.140625" defaultRowHeight="12.75" x14ac:dyDescent="0.2"/>
  <cols>
    <col min="1" max="1" width="4" style="19" customWidth="1"/>
    <col min="2" max="2" width="25.5703125" style="19" customWidth="1"/>
    <col min="3" max="3" width="10.5703125" style="19" customWidth="1"/>
    <col min="4" max="4" width="25" style="19" customWidth="1"/>
    <col min="5" max="5" width="9.7109375" style="19" customWidth="1"/>
    <col min="6" max="6" width="7.7109375" style="19" customWidth="1"/>
    <col min="7" max="7" width="6.85546875" style="19" customWidth="1"/>
    <col min="8" max="8" width="25.140625" style="19" customWidth="1"/>
    <col min="9" max="9" width="6.85546875" style="19" customWidth="1"/>
    <col min="10" max="10" width="8.28515625" style="19" customWidth="1"/>
    <col min="11" max="11" width="6" style="19" customWidth="1"/>
    <col min="12" max="16384" width="9.140625" style="19"/>
  </cols>
  <sheetData>
    <row r="1" spans="1:14" x14ac:dyDescent="0.2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18"/>
      <c r="L1" s="18"/>
      <c r="M1" s="18"/>
      <c r="N1" s="18"/>
    </row>
    <row r="2" spans="1:14" ht="14.25" x14ac:dyDescent="0.2">
      <c r="A2" s="91" t="s">
        <v>52</v>
      </c>
      <c r="B2" s="91"/>
      <c r="C2" s="91"/>
      <c r="D2" s="91"/>
      <c r="E2" s="91"/>
      <c r="F2" s="91"/>
      <c r="G2" s="91"/>
      <c r="H2" s="91"/>
      <c r="I2" s="91"/>
      <c r="J2" s="91"/>
      <c r="K2" s="20"/>
      <c r="L2" s="18"/>
      <c r="M2" s="18"/>
      <c r="N2" s="18"/>
    </row>
    <row r="3" spans="1:14" ht="15" x14ac:dyDescent="0.2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20"/>
      <c r="L3" s="18"/>
      <c r="M3" s="18"/>
      <c r="N3" s="18"/>
    </row>
    <row r="4" spans="1:14" ht="15" x14ac:dyDescent="0.2">
      <c r="A4" s="66"/>
      <c r="B4" s="66"/>
      <c r="C4" s="66"/>
      <c r="D4" s="66"/>
      <c r="E4" s="93" t="s">
        <v>109</v>
      </c>
      <c r="F4" s="93"/>
      <c r="G4" s="93"/>
      <c r="H4" s="93"/>
      <c r="I4" s="93"/>
      <c r="J4" s="93"/>
      <c r="K4" s="47"/>
    </row>
    <row r="5" spans="1:14" ht="15" customHeight="1" x14ac:dyDescent="0.2">
      <c r="A5" s="12" t="str">
        <f>d_4</f>
        <v>МУЖЧИНЫ</v>
      </c>
      <c r="B5" s="61"/>
      <c r="C5" s="63" t="s">
        <v>104</v>
      </c>
      <c r="D5" s="61" t="s">
        <v>124</v>
      </c>
      <c r="E5" s="61"/>
      <c r="F5" s="12" t="str">
        <f>d_3</f>
        <v>06.09.2019г.</v>
      </c>
      <c r="H5" s="16" t="s">
        <v>107</v>
      </c>
      <c r="I5" s="11" t="s">
        <v>1207</v>
      </c>
      <c r="K5" s="47"/>
    </row>
    <row r="6" spans="1:14" x14ac:dyDescent="0.2">
      <c r="A6" s="11" t="s">
        <v>116</v>
      </c>
      <c r="B6" s="49"/>
      <c r="C6" s="63" t="s">
        <v>105</v>
      </c>
      <c r="D6" s="11" t="s">
        <v>125</v>
      </c>
      <c r="E6" s="11"/>
      <c r="H6" s="16" t="s">
        <v>108</v>
      </c>
      <c r="I6" s="62"/>
      <c r="K6" s="21"/>
    </row>
    <row r="7" spans="1:14" ht="12.75" customHeight="1" x14ac:dyDescent="0.2">
      <c r="C7" s="63" t="s">
        <v>106</v>
      </c>
      <c r="D7" s="11" t="s">
        <v>126</v>
      </c>
      <c r="F7" s="11"/>
      <c r="G7" s="10"/>
      <c r="H7" s="10"/>
      <c r="I7" s="49"/>
      <c r="J7" s="13" t="str">
        <f>d_5</f>
        <v>г. Сочи, ул. Бзугу 2, ст. им. Славы Метревели</v>
      </c>
      <c r="K7" s="21"/>
    </row>
    <row r="8" spans="1:14" ht="24" customHeight="1" x14ac:dyDescent="0.2">
      <c r="A8" s="42" t="s">
        <v>35</v>
      </c>
      <c r="B8" s="42" t="s">
        <v>92</v>
      </c>
      <c r="C8" s="42" t="s">
        <v>31</v>
      </c>
      <c r="D8" s="42" t="s">
        <v>53</v>
      </c>
      <c r="E8" s="42" t="s">
        <v>101</v>
      </c>
      <c r="F8" s="42" t="s">
        <v>15</v>
      </c>
      <c r="G8" s="42" t="s">
        <v>56</v>
      </c>
      <c r="H8" s="42" t="s">
        <v>6</v>
      </c>
      <c r="I8" s="42" t="s">
        <v>29</v>
      </c>
      <c r="J8" s="42" t="s">
        <v>37</v>
      </c>
    </row>
    <row r="9" spans="1:14" x14ac:dyDescent="0.2">
      <c r="A9" s="43"/>
      <c r="B9" s="44" t="s">
        <v>25</v>
      </c>
      <c r="C9" s="45"/>
      <c r="D9" s="45"/>
      <c r="E9" s="45"/>
      <c r="F9" s="45"/>
      <c r="G9" s="45"/>
      <c r="H9" s="45"/>
      <c r="I9" s="45"/>
      <c r="J9" s="46"/>
    </row>
    <row r="10" spans="1:14" hidden="1" x14ac:dyDescent="0.2">
      <c r="A10" s="68" t="s">
        <v>18</v>
      </c>
      <c r="B10" s="39" t="e">
        <f>VLOOKUP($F10,УЧАСТНИКИ!$A$2:$L$1105,3,FALSE)</f>
        <v>#N/A</v>
      </c>
      <c r="C10" s="69" t="e">
        <f>VLOOKUP($F10,УЧАСТНИКИ!$A$2:$L$1105,4,FALSE)</f>
        <v>#N/A</v>
      </c>
      <c r="D10" s="41" t="e">
        <f>VLOOKUP($F10,УЧАСТНИКИ!$A$2:$L$1105,5,FALSE)</f>
        <v>#N/A</v>
      </c>
      <c r="E10" s="70" t="e">
        <f>VLOOKUP($F10,УЧАСТНИКИ!$A$2:$L$1105,8,FALSE)</f>
        <v>#N/A</v>
      </c>
      <c r="F10" s="68"/>
      <c r="G10" s="68"/>
      <c r="H10" s="68"/>
      <c r="I10" s="68"/>
      <c r="J10" s="69" t="e">
        <f>VLOOKUP($F10,УЧАСТНИКИ!$A$2:$L$1105,9,FALSE)</f>
        <v>#N/A</v>
      </c>
    </row>
    <row r="11" spans="1:14" s="55" customFormat="1" hidden="1" x14ac:dyDescent="0.2">
      <c r="A11" s="68" t="s">
        <v>18</v>
      </c>
      <c r="B11" s="56" t="e">
        <f>VLOOKUP($F11,УЧАСТНИКИ!$A$2:$L$1105,3,FALSE)</f>
        <v>#N/A</v>
      </c>
      <c r="C11" s="68" t="e">
        <f>VLOOKUP($F11,УЧАСТНИКИ!$A$2:$L$1105,4,FALSE)</f>
        <v>#N/A</v>
      </c>
      <c r="D11" s="58" t="e">
        <f>VLOOKUP($F11,УЧАСТНИКИ!$A$2:$L$1105,5,FALSE)</f>
        <v>#N/A</v>
      </c>
      <c r="E11" s="76" t="e">
        <f>VLOOKUP($F11,УЧАСТНИКИ!$A$2:$L$1105,8,FALSE)</f>
        <v>#N/A</v>
      </c>
      <c r="F11" s="68"/>
      <c r="G11" s="68"/>
      <c r="H11" s="68"/>
      <c r="I11" s="68"/>
      <c r="J11" s="68" t="e">
        <f>VLOOKUP($F11,УЧАСТНИКИ!$A$2:$L$1105,9,FALSE)</f>
        <v>#N/A</v>
      </c>
    </row>
    <row r="12" spans="1:14" s="55" customFormat="1" hidden="1" x14ac:dyDescent="0.2">
      <c r="A12" s="68" t="s">
        <v>18</v>
      </c>
      <c r="B12" s="56" t="e">
        <f>VLOOKUP($F12,УЧАСТНИКИ!$A$2:$L$1105,3,FALSE)</f>
        <v>#N/A</v>
      </c>
      <c r="C12" s="68" t="e">
        <f>VLOOKUP($F12,УЧАСТНИКИ!$A$2:$L$1105,4,FALSE)</f>
        <v>#N/A</v>
      </c>
      <c r="D12" s="58" t="e">
        <f>VLOOKUP($F12,УЧАСТНИКИ!$A$2:$L$1105,5,FALSE)</f>
        <v>#N/A</v>
      </c>
      <c r="E12" s="76" t="e">
        <f>VLOOKUP($F12,УЧАСТНИКИ!$A$2:$L$1105,8,FALSE)</f>
        <v>#N/A</v>
      </c>
      <c r="F12" s="68"/>
      <c r="G12" s="68"/>
      <c r="H12" s="68"/>
      <c r="I12" s="68"/>
      <c r="J12" s="68" t="e">
        <f>VLOOKUP($F12,УЧАСТНИКИ!$A$2:$L$1105,9,FALSE)</f>
        <v>#N/A</v>
      </c>
    </row>
    <row r="13" spans="1:14" s="55" customFormat="1" hidden="1" x14ac:dyDescent="0.2">
      <c r="A13" s="68" t="s">
        <v>18</v>
      </c>
      <c r="B13" s="56" t="e">
        <f>VLOOKUP($F13,УЧАСТНИКИ!$A$2:$L$1105,3,FALSE)</f>
        <v>#N/A</v>
      </c>
      <c r="C13" s="68" t="e">
        <f>VLOOKUP($F13,УЧАСТНИКИ!$A$2:$L$1105,4,FALSE)</f>
        <v>#N/A</v>
      </c>
      <c r="D13" s="58" t="e">
        <f>VLOOKUP($F13,УЧАСТНИКИ!$A$2:$L$1105,5,FALSE)</f>
        <v>#N/A</v>
      </c>
      <c r="E13" s="76" t="e">
        <f>VLOOKUP($F13,УЧАСТНИКИ!$A$2:$L$1105,8,FALSE)</f>
        <v>#N/A</v>
      </c>
      <c r="F13" s="68"/>
      <c r="G13" s="68"/>
      <c r="H13" s="68"/>
      <c r="I13" s="68"/>
      <c r="J13" s="68" t="e">
        <f>VLOOKUP($F13,УЧАСТНИКИ!$A$2:$L$1105,9,FALSE)</f>
        <v>#N/A</v>
      </c>
      <c r="L13" s="59"/>
    </row>
    <row r="14" spans="1:14" hidden="1" x14ac:dyDescent="0.2">
      <c r="A14" s="68" t="s">
        <v>18</v>
      </c>
      <c r="B14" s="39" t="e">
        <f>VLOOKUP($F14,УЧАСТНИКИ!$A$2:$L$1105,3,FALSE)</f>
        <v>#N/A</v>
      </c>
      <c r="C14" s="69" t="e">
        <f>VLOOKUP($F14,УЧАСТНИКИ!$A$2:$L$1105,4,FALSE)</f>
        <v>#N/A</v>
      </c>
      <c r="D14" s="41" t="e">
        <f>VLOOKUP($F14,УЧАСТНИКИ!$A$2:$L$1105,5,FALSE)</f>
        <v>#N/A</v>
      </c>
      <c r="E14" s="70" t="e">
        <f>VLOOKUP($F14,УЧАСТНИКИ!$A$2:$L$1105,8,FALSE)</f>
        <v>#N/A</v>
      </c>
      <c r="F14" s="68"/>
      <c r="G14" s="68"/>
      <c r="H14" s="68"/>
      <c r="I14" s="68"/>
      <c r="J14" s="69" t="e">
        <f>VLOOKUP($F14,УЧАСТНИКИ!$A$2:$L$1105,9,FALSE)</f>
        <v>#N/A</v>
      </c>
    </row>
    <row r="15" spans="1:14" hidden="1" x14ac:dyDescent="0.2">
      <c r="A15" s="68" t="s">
        <v>18</v>
      </c>
      <c r="B15" s="39" t="e">
        <f>VLOOKUP($F15,УЧАСТНИКИ!$A$2:$L$1105,3,FALSE)</f>
        <v>#N/A</v>
      </c>
      <c r="C15" s="69" t="e">
        <f>VLOOKUP($F15,УЧАСТНИКИ!$A$2:$L$1105,4,FALSE)</f>
        <v>#N/A</v>
      </c>
      <c r="D15" s="41" t="e">
        <f>VLOOKUP($F15,УЧАСТНИКИ!$A$2:$L$1105,5,FALSE)</f>
        <v>#N/A</v>
      </c>
      <c r="E15" s="70" t="e">
        <f>VLOOKUP($F15,УЧАСТНИКИ!$A$2:$L$1105,8,FALSE)</f>
        <v>#N/A</v>
      </c>
      <c r="F15" s="68"/>
      <c r="G15" s="68"/>
      <c r="H15" s="68"/>
      <c r="I15" s="68"/>
      <c r="J15" s="69" t="e">
        <f>VLOOKUP($F15,УЧАСТНИКИ!$A$2:$L$1105,9,FALSE)</f>
        <v>#N/A</v>
      </c>
    </row>
    <row r="16" spans="1:14" hidden="1" x14ac:dyDescent="0.2">
      <c r="A16" s="68"/>
      <c r="B16" s="39"/>
      <c r="C16" s="69"/>
      <c r="D16" s="41"/>
      <c r="E16" s="70"/>
      <c r="F16" s="68"/>
      <c r="G16" s="68"/>
      <c r="H16" s="68"/>
      <c r="I16" s="68"/>
      <c r="J16" s="69"/>
    </row>
    <row r="17" spans="1:10" x14ac:dyDescent="0.2">
      <c r="A17" s="68" t="s">
        <v>19</v>
      </c>
      <c r="B17" s="39" t="str">
        <f>VLOOKUP($F17,УЧАСТНИКИ!$A$2:$L$1105,3,FALSE)</f>
        <v>Скулин Владислав</v>
      </c>
      <c r="C17" s="69" t="str">
        <f>VLOOKUP($F17,УЧАСТНИКИ!$A$2:$L$1105,4,FALSE)</f>
        <v>26.06.2002</v>
      </c>
      <c r="D17" s="41" t="str">
        <f>VLOOKUP($F17,УЧАСТНИКИ!$A$2:$L$1105,5,FALSE)</f>
        <v xml:space="preserve">Иркутская область </v>
      </c>
      <c r="E17" s="70" t="str">
        <f>VLOOKUP($F17,УЧАСТНИКИ!$A$2:$L$1105,8,FALSE)</f>
        <v>КМС</v>
      </c>
      <c r="F17" s="68" t="s">
        <v>1126</v>
      </c>
      <c r="G17" s="68"/>
      <c r="H17" s="68"/>
      <c r="I17" s="68"/>
      <c r="J17" s="69"/>
    </row>
    <row r="18" spans="1:10" x14ac:dyDescent="0.2">
      <c r="A18" s="68" t="s">
        <v>19</v>
      </c>
      <c r="B18" s="39" t="str">
        <f>VLOOKUP($F18,УЧАСТНИКИ!$A$2:$L$1105,3,FALSE)</f>
        <v>Овсянников Никита</v>
      </c>
      <c r="C18" s="69" t="str">
        <f>VLOOKUP($F18,УЧАСТНИКИ!$A$2:$L$1105,4,FALSE)</f>
        <v>15.02.2001</v>
      </c>
      <c r="D18" s="41"/>
      <c r="E18" s="70" t="str">
        <f>VLOOKUP($F18,УЧАСТНИКИ!$A$2:$L$1105,8,FALSE)</f>
        <v>КМС</v>
      </c>
      <c r="F18" s="68" t="s">
        <v>1124</v>
      </c>
      <c r="G18" s="68"/>
      <c r="H18" s="68"/>
      <c r="I18" s="68"/>
      <c r="J18" s="69"/>
    </row>
    <row r="19" spans="1:10" x14ac:dyDescent="0.2">
      <c r="A19" s="68" t="s">
        <v>19</v>
      </c>
      <c r="B19" s="39" t="str">
        <f>VLOOKUP($F19,УЧАСТНИКИ!$A$2:$L$1105,3,FALSE)</f>
        <v>Копырялов Артём</v>
      </c>
      <c r="C19" s="69" t="str">
        <f>VLOOKUP($F19,УЧАСТНИКИ!$A$2:$L$1105,4,FALSE)</f>
        <v>15.11.1993</v>
      </c>
      <c r="D19" s="41"/>
      <c r="E19" s="70" t="str">
        <f>VLOOKUP($F19,УЧАСТНИКИ!$A$2:$L$1105,8,FALSE)</f>
        <v>МС</v>
      </c>
      <c r="F19" s="68" t="s">
        <v>1123</v>
      </c>
      <c r="G19" s="68"/>
      <c r="H19" s="68"/>
      <c r="I19" s="68"/>
      <c r="J19" s="69"/>
    </row>
    <row r="20" spans="1:10" x14ac:dyDescent="0.2">
      <c r="A20" s="68" t="s">
        <v>19</v>
      </c>
      <c r="B20" s="39" t="str">
        <f>VLOOKUP($F20,УЧАСТНИКИ!$A$2:$L$1105,3,FALSE)</f>
        <v>Идрисов Михаил</v>
      </c>
      <c r="C20" s="69" t="str">
        <f>VLOOKUP($F20,УЧАСТНИКИ!$A$2:$L$1105,4,FALSE)</f>
        <v>21.06.1988</v>
      </c>
      <c r="D20" s="41"/>
      <c r="E20" s="70" t="str">
        <f>VLOOKUP($F20,УЧАСТНИКИ!$A$2:$L$1105,8,FALSE)</f>
        <v>МСМК</v>
      </c>
      <c r="F20" s="68" t="s">
        <v>1120</v>
      </c>
      <c r="G20" s="68"/>
      <c r="H20" s="68"/>
      <c r="I20" s="68"/>
      <c r="J20" s="69"/>
    </row>
    <row r="21" spans="1:10" x14ac:dyDescent="0.2">
      <c r="A21" s="68"/>
      <c r="B21" s="39"/>
      <c r="C21" s="69"/>
      <c r="D21" s="41"/>
      <c r="E21" s="68"/>
      <c r="F21" s="68"/>
      <c r="G21" s="68"/>
      <c r="H21" s="68"/>
      <c r="I21" s="68"/>
      <c r="J21" s="69"/>
    </row>
    <row r="22" spans="1:10" x14ac:dyDescent="0.2">
      <c r="A22" s="68" t="s">
        <v>20</v>
      </c>
      <c r="B22" s="39" t="str">
        <f>VLOOKUP($F22,УЧАСТНИКИ!$A$2:$L$1105,3,FALSE)</f>
        <v>Новослугин Максим</v>
      </c>
      <c r="C22" s="69" t="str">
        <f>VLOOKUP($F22,УЧАСТНИКИ!$A$2:$L$1105,4,FALSE)</f>
        <v>21.08.1995</v>
      </c>
      <c r="D22" s="41" t="str">
        <f>VLOOKUP($F22,УЧАСТНИКИ!$A$2:$L$1105,5,FALSE)</f>
        <v xml:space="preserve">Вологодская область </v>
      </c>
      <c r="E22" s="70" t="str">
        <f>VLOOKUP($F22,УЧАСТНИКИ!$A$2:$L$1105,8,FALSE)</f>
        <v>МС</v>
      </c>
      <c r="F22" s="68" t="s">
        <v>1140</v>
      </c>
      <c r="G22" s="68"/>
      <c r="H22" s="68"/>
      <c r="I22" s="68"/>
      <c r="J22" s="69"/>
    </row>
    <row r="23" spans="1:10" x14ac:dyDescent="0.2">
      <c r="A23" s="68" t="s">
        <v>20</v>
      </c>
      <c r="B23" s="39" t="str">
        <f>VLOOKUP($F23,УЧАСТНИКИ!$A$2:$L$1105,3,FALSE)</f>
        <v>Росляков Данил</v>
      </c>
      <c r="C23" s="69" t="str">
        <f>VLOOKUP($F23,УЧАСТНИКИ!$A$2:$L$1105,4,FALSE)</f>
        <v>04.11.1997</v>
      </c>
      <c r="D23" s="41"/>
      <c r="E23" s="70" t="str">
        <f>VLOOKUP($F23,УЧАСТНИКИ!$A$2:$L$1105,8,FALSE)</f>
        <v>МС</v>
      </c>
      <c r="F23" s="68" t="s">
        <v>64</v>
      </c>
      <c r="G23" s="68"/>
      <c r="H23" s="68"/>
      <c r="I23" s="68"/>
      <c r="J23" s="69"/>
    </row>
    <row r="24" spans="1:10" x14ac:dyDescent="0.2">
      <c r="A24" s="68" t="s">
        <v>20</v>
      </c>
      <c r="B24" s="39" t="str">
        <f>VLOOKUP($F24,УЧАСТНИКИ!$A$2:$L$1105,3,FALSE)</f>
        <v>Табаков Дмитрий</v>
      </c>
      <c r="C24" s="69" t="str">
        <f>VLOOKUP($F24,УЧАСТНИКИ!$A$2:$L$1105,4,FALSE)</f>
        <v>14.07.1998</v>
      </c>
      <c r="D24" s="41"/>
      <c r="E24" s="70" t="str">
        <f>VLOOKUP($F24,УЧАСТНИКИ!$A$2:$L$1105,8,FALSE)</f>
        <v>1</v>
      </c>
      <c r="F24" s="68" t="s">
        <v>1141</v>
      </c>
      <c r="G24" s="68"/>
      <c r="H24" s="68"/>
      <c r="I24" s="68"/>
      <c r="J24" s="69"/>
    </row>
    <row r="25" spans="1:10" x14ac:dyDescent="0.2">
      <c r="A25" s="68" t="s">
        <v>20</v>
      </c>
      <c r="B25" s="39" t="str">
        <f>VLOOKUP($F25,УЧАСТНИКИ!$A$2:$L$1105,3,FALSE)</f>
        <v>Цыпкус Марк</v>
      </c>
      <c r="C25" s="69" t="str">
        <f>VLOOKUP($F25,УЧАСТНИКИ!$A$2:$L$1105,4,FALSE)</f>
        <v>05.02.1999</v>
      </c>
      <c r="D25" s="41"/>
      <c r="E25" s="70" t="str">
        <f>VLOOKUP($F25,УЧАСТНИКИ!$A$2:$L$1105,8,FALSE)</f>
        <v>КМС</v>
      </c>
      <c r="F25" s="68" t="s">
        <v>1142</v>
      </c>
      <c r="G25" s="68"/>
      <c r="H25" s="68"/>
      <c r="I25" s="68"/>
      <c r="J25" s="69"/>
    </row>
    <row r="26" spans="1:10" x14ac:dyDescent="0.2">
      <c r="A26" s="68" t="s">
        <v>20</v>
      </c>
      <c r="B26" s="39" t="str">
        <f>VLOOKUP($F26,УЧАСТНИКИ!$A$2:$L$1105,3,FALSE)</f>
        <v>Лужинский Кирилл</v>
      </c>
      <c r="C26" s="69" t="str">
        <f>VLOOKUP($F26,УЧАСТНИКИ!$A$2:$L$1105,4,FALSE)</f>
        <v>20.03.1999</v>
      </c>
      <c r="D26" s="41"/>
      <c r="E26" s="70" t="str">
        <f>VLOOKUP($F26,УЧАСТНИКИ!$A$2:$L$1105,8,FALSE)</f>
        <v>МС</v>
      </c>
      <c r="F26" s="68" t="s">
        <v>1101</v>
      </c>
      <c r="G26" s="68"/>
      <c r="H26" s="68"/>
      <c r="I26" s="68"/>
      <c r="J26" s="69"/>
    </row>
    <row r="27" spans="1:10" x14ac:dyDescent="0.2">
      <c r="A27" s="68"/>
      <c r="B27" s="39"/>
      <c r="C27" s="69"/>
      <c r="D27" s="41"/>
      <c r="E27" s="68"/>
      <c r="F27" s="68"/>
      <c r="G27" s="68"/>
      <c r="H27" s="68"/>
      <c r="I27" s="68"/>
      <c r="J27" s="69"/>
    </row>
    <row r="28" spans="1:10" x14ac:dyDescent="0.2">
      <c r="A28" s="68" t="s">
        <v>21</v>
      </c>
      <c r="B28" s="39" t="str">
        <f>VLOOKUP($F28,УЧАСТНИКИ!$A$2:$L$1105,3,FALSE)</f>
        <v>Галацков Андрей</v>
      </c>
      <c r="C28" s="69" t="str">
        <f>VLOOKUP($F28,УЧАСТНИКИ!$A$2:$L$1105,4,FALSE)</f>
        <v>13.02.1992</v>
      </c>
      <c r="D28" s="41" t="str">
        <f>VLOOKUP($F28,УЧАСТНИКИ!$A$2:$L$1105,5,FALSE)</f>
        <v xml:space="preserve">Ульяновская область </v>
      </c>
      <c r="E28" s="70" t="str">
        <f>VLOOKUP($F28,УЧАСТНИКИ!$A$2:$L$1105,8,FALSE)</f>
        <v>МС</v>
      </c>
      <c r="F28" s="68" t="s">
        <v>997</v>
      </c>
      <c r="G28" s="68"/>
      <c r="H28" s="68"/>
      <c r="I28" s="68"/>
      <c r="J28" s="69"/>
    </row>
    <row r="29" spans="1:10" x14ac:dyDescent="0.2">
      <c r="A29" s="68" t="s">
        <v>21</v>
      </c>
      <c r="B29" s="39" t="str">
        <f>VLOOKUP($F29,УЧАСТНИКИ!$A$2:$L$1105,3,FALSE)</f>
        <v>Никитин Олег</v>
      </c>
      <c r="C29" s="69" t="str">
        <f>VLOOKUP($F29,УЧАСТНИКИ!$A$2:$L$1105,4,FALSE)</f>
        <v>06.06.1997</v>
      </c>
      <c r="D29" s="41"/>
      <c r="E29" s="70" t="str">
        <f>VLOOKUP($F29,УЧАСТНИКИ!$A$2:$L$1105,8,FALSE)</f>
        <v>КМС</v>
      </c>
      <c r="F29" s="68" t="s">
        <v>998</v>
      </c>
      <c r="G29" s="68"/>
      <c r="H29" s="68"/>
      <c r="I29" s="68"/>
      <c r="J29" s="69"/>
    </row>
    <row r="30" spans="1:10" x14ac:dyDescent="0.2">
      <c r="A30" s="68" t="s">
        <v>21</v>
      </c>
      <c r="B30" s="39" t="str">
        <f>VLOOKUP($F30,УЧАСТНИКИ!$A$2:$L$1105,3,FALSE)</f>
        <v>Садеев Ильфат</v>
      </c>
      <c r="C30" s="69" t="str">
        <f>VLOOKUP($F30,УЧАСТНИКИ!$A$2:$L$1105,4,FALSE)</f>
        <v>17.12.1988</v>
      </c>
      <c r="D30" s="41"/>
      <c r="E30" s="70" t="str">
        <f>VLOOKUP($F30,УЧАСТНИКИ!$A$2:$L$1105,8,FALSE)</f>
        <v>МС</v>
      </c>
      <c r="F30" s="68" t="s">
        <v>999</v>
      </c>
      <c r="G30" s="68"/>
      <c r="H30" s="68"/>
      <c r="I30" s="68"/>
      <c r="J30" s="69"/>
    </row>
    <row r="31" spans="1:10" x14ac:dyDescent="0.2">
      <c r="A31" s="68" t="s">
        <v>21</v>
      </c>
      <c r="B31" s="39" t="str">
        <f>VLOOKUP($F31,УЧАСТНИКИ!$A$2:$L$1105,3,FALSE)</f>
        <v>Юфимов Алексей</v>
      </c>
      <c r="C31" s="69" t="str">
        <f>VLOOKUP($F31,УЧАСТНИКИ!$A$2:$L$1105,4,FALSE)</f>
        <v>05.06.1998</v>
      </c>
      <c r="D31" s="41"/>
      <c r="E31" s="70" t="str">
        <f>VLOOKUP($F31,УЧАСТНИКИ!$A$2:$L$1105,8,FALSE)</f>
        <v>МС</v>
      </c>
      <c r="F31" s="68" t="s">
        <v>1002</v>
      </c>
      <c r="G31" s="68"/>
      <c r="H31" s="68"/>
      <c r="I31" s="68"/>
      <c r="J31" s="69"/>
    </row>
    <row r="32" spans="1:10" x14ac:dyDescent="0.2">
      <c r="A32" s="68" t="s">
        <v>21</v>
      </c>
      <c r="B32" s="39" t="str">
        <f>VLOOKUP($F32,УЧАСТНИКИ!$A$2:$L$1105,3,FALSE)</f>
        <v>Федотов Артём</v>
      </c>
      <c r="C32" s="69" t="str">
        <f>VLOOKUP($F32,УЧАСТНИКИ!$A$2:$L$1105,4,FALSE)</f>
        <v>12.11.1991</v>
      </c>
      <c r="D32" s="41"/>
      <c r="E32" s="70" t="str">
        <f>VLOOKUP($F32,УЧАСТНИКИ!$A$2:$L$1105,8,FALSE)</f>
        <v>МС</v>
      </c>
      <c r="F32" s="68" t="s">
        <v>1000</v>
      </c>
      <c r="G32" s="68"/>
      <c r="H32" s="68"/>
      <c r="I32" s="68"/>
      <c r="J32" s="69"/>
    </row>
    <row r="33" spans="1:10" x14ac:dyDescent="0.2">
      <c r="A33" s="68"/>
      <c r="B33" s="39"/>
      <c r="C33" s="69"/>
      <c r="D33" s="41"/>
      <c r="E33" s="68"/>
      <c r="F33" s="68"/>
      <c r="G33" s="68"/>
      <c r="H33" s="68"/>
      <c r="I33" s="68"/>
      <c r="J33" s="69"/>
    </row>
    <row r="34" spans="1:10" ht="14.25" customHeight="1" x14ac:dyDescent="0.2">
      <c r="A34" s="68" t="s">
        <v>22</v>
      </c>
      <c r="B34" s="39" t="str">
        <f>VLOOKUP($F34,УЧАСТНИКИ!$A$2:$L$1105,3,FALSE)</f>
        <v>Шкуропатов Дмитрий</v>
      </c>
      <c r="C34" s="69" t="str">
        <f>VLOOKUP($F34,УЧАСТНИКИ!$A$2:$L$1105,4,FALSE)</f>
        <v>30.03.1993</v>
      </c>
      <c r="D34" s="41" t="str">
        <f>VLOOKUP($F34,УЧАСТНИКИ!$A$2:$L$1105,5,FALSE)</f>
        <v>Санкт-Петербург Вологодская область</v>
      </c>
      <c r="E34" s="70" t="str">
        <f>VLOOKUP($F34,УЧАСТНИКИ!$A$2:$L$1105,8,FALSE)</f>
        <v>МС</v>
      </c>
      <c r="F34" s="68" t="s">
        <v>1119</v>
      </c>
      <c r="G34" s="68"/>
      <c r="H34" s="68"/>
      <c r="I34" s="68"/>
      <c r="J34" s="69"/>
    </row>
    <row r="35" spans="1:10" x14ac:dyDescent="0.2">
      <c r="A35" s="68" t="s">
        <v>22</v>
      </c>
      <c r="B35" s="39" t="str">
        <f>VLOOKUP($F35,УЧАСТНИКИ!$A$2:$L$1105,3,FALSE)</f>
        <v>Петряшов Константин</v>
      </c>
      <c r="C35" s="69" t="str">
        <f>VLOOKUP($F35,УЧАСТНИКИ!$A$2:$L$1105,4,FALSE)</f>
        <v>16.12.1983</v>
      </c>
      <c r="D35" s="41"/>
      <c r="E35" s="70" t="str">
        <f>VLOOKUP($F35,УЧАСТНИКИ!$A$2:$L$1105,8,FALSE)</f>
        <v>МСМК</v>
      </c>
      <c r="F35" s="68" t="s">
        <v>1106</v>
      </c>
      <c r="G35" s="68"/>
      <c r="H35" s="68"/>
      <c r="I35" s="68"/>
      <c r="J35" s="69"/>
    </row>
    <row r="36" spans="1:10" x14ac:dyDescent="0.2">
      <c r="A36" s="68" t="s">
        <v>22</v>
      </c>
      <c r="B36" s="39" t="str">
        <f>VLOOKUP($F36,УЧАСТНИКИ!$A$2:$L$1105,3,FALSE)</f>
        <v>Чернухин Кирилл</v>
      </c>
      <c r="C36" s="69" t="str">
        <f>VLOOKUP($F36,УЧАСТНИКИ!$A$2:$L$1105,4,FALSE)</f>
        <v>15.08.1994</v>
      </c>
      <c r="D36" s="41"/>
      <c r="E36" s="70" t="str">
        <f>VLOOKUP($F36,УЧАСТНИКИ!$A$2:$L$1105,8,FALSE)</f>
        <v>МС</v>
      </c>
      <c r="F36" s="68" t="s">
        <v>1117</v>
      </c>
      <c r="G36" s="68"/>
      <c r="H36" s="68"/>
      <c r="I36" s="68"/>
      <c r="J36" s="69"/>
    </row>
    <row r="37" spans="1:10" x14ac:dyDescent="0.2">
      <c r="A37" s="68" t="s">
        <v>22</v>
      </c>
      <c r="B37" s="39" t="str">
        <f>VLOOKUP($F37,УЧАСТНИКИ!$A$2:$L$1105,3,FALSE)</f>
        <v>Кухаренко Андрей</v>
      </c>
      <c r="C37" s="69" t="str">
        <f>VLOOKUP($F37,УЧАСТНИКИ!$A$2:$L$1105,4,FALSE)</f>
        <v>24.02.1997</v>
      </c>
      <c r="D37" s="41"/>
      <c r="E37" s="70" t="str">
        <f>VLOOKUP($F37,УЧАСТНИКИ!$A$2:$L$1105,8,FALSE)</f>
        <v>МС</v>
      </c>
      <c r="F37" s="68" t="s">
        <v>1100</v>
      </c>
      <c r="G37" s="68"/>
      <c r="H37" s="68"/>
      <c r="I37" s="68"/>
      <c r="J37" s="69"/>
    </row>
    <row r="38" spans="1:10" x14ac:dyDescent="0.2">
      <c r="A38" s="68" t="s">
        <v>22</v>
      </c>
      <c r="B38" s="39" t="str">
        <f>VLOOKUP($F38,УЧАСТНИКИ!$A$2:$L$1105,3,FALSE)</f>
        <v>Рафилович Максим</v>
      </c>
      <c r="C38" s="69" t="str">
        <f>VLOOKUP($F38,УЧАСТНИКИ!$A$2:$L$1105,4,FALSE)</f>
        <v>07.12.1986</v>
      </c>
      <c r="D38" s="41"/>
      <c r="E38" s="70" t="str">
        <f>VLOOKUP($F38,УЧАСТНИКИ!$A$2:$L$1105,8,FALSE)</f>
        <v>МС</v>
      </c>
      <c r="F38" s="68" t="s">
        <v>1108</v>
      </c>
      <c r="G38" s="68"/>
      <c r="H38" s="68"/>
      <c r="I38" s="68"/>
      <c r="J38" s="69"/>
    </row>
    <row r="39" spans="1:10" x14ac:dyDescent="0.2">
      <c r="A39" s="68" t="s">
        <v>22</v>
      </c>
      <c r="B39" s="39" t="str">
        <f>VLOOKUP($F39,УЧАСТНИКИ!$A$2:$L$1105,3,FALSE)</f>
        <v>Солодов Сергей</v>
      </c>
      <c r="C39" s="69" t="str">
        <f>VLOOKUP($F39,УЧАСТНИКИ!$A$2:$L$1105,4,FALSE)</f>
        <v>03.01.1996</v>
      </c>
      <c r="D39" s="41"/>
      <c r="E39" s="70" t="str">
        <f>VLOOKUP($F39,УЧАСТНИКИ!$A$2:$L$1105,8,FALSE)</f>
        <v>МС</v>
      </c>
      <c r="F39" s="68" t="s">
        <v>1111</v>
      </c>
      <c r="G39" s="68"/>
      <c r="H39" s="68"/>
      <c r="I39" s="68"/>
      <c r="J39" s="69"/>
    </row>
    <row r="40" spans="1:10" x14ac:dyDescent="0.2">
      <c r="A40" s="68"/>
      <c r="B40" s="39"/>
      <c r="C40" s="69"/>
      <c r="D40" s="41"/>
      <c r="E40" s="68"/>
      <c r="F40" s="68"/>
      <c r="G40" s="68"/>
      <c r="H40" s="68"/>
      <c r="I40" s="68"/>
      <c r="J40" s="69"/>
    </row>
    <row r="41" spans="1:10" x14ac:dyDescent="0.2">
      <c r="A41" s="68" t="s">
        <v>23</v>
      </c>
      <c r="B41" s="39" t="str">
        <f>VLOOKUP($F41,УЧАСТНИКИ!$A$2:$L$1105,3,FALSE)</f>
        <v>Катунин Евгений</v>
      </c>
      <c r="C41" s="69" t="str">
        <f>VLOOKUP($F41,УЧАСТНИКИ!$A$2:$L$1105,4,FALSE)</f>
        <v>24.11.1999</v>
      </c>
      <c r="D41" s="41" t="str">
        <f>VLOOKUP($F41,УЧАСТНИКИ!$A$2:$L$1105,5,FALSE)</f>
        <v xml:space="preserve">Курская область </v>
      </c>
      <c r="E41" s="70" t="str">
        <f>VLOOKUP($F41,УЧАСТНИКИ!$A$2:$L$1105,8,FALSE)</f>
        <v>1</v>
      </c>
      <c r="F41" s="68" t="s">
        <v>1146</v>
      </c>
      <c r="G41" s="68"/>
      <c r="H41" s="68"/>
      <c r="I41" s="68"/>
      <c r="J41" s="69"/>
    </row>
    <row r="42" spans="1:10" x14ac:dyDescent="0.2">
      <c r="A42" s="68" t="s">
        <v>23</v>
      </c>
      <c r="B42" s="39" t="str">
        <f>VLOOKUP($F42,УЧАСТНИКИ!$A$2:$L$1105,3,FALSE)</f>
        <v>Агибалов Александр</v>
      </c>
      <c r="C42" s="69" t="str">
        <f>VLOOKUP($F42,УЧАСТНИКИ!$A$2:$L$1105,4,FALSE)</f>
        <v>10.06.1998</v>
      </c>
      <c r="D42" s="41"/>
      <c r="E42" s="70" t="str">
        <f>VLOOKUP($F42,УЧАСТНИКИ!$A$2:$L$1105,8,FALSE)</f>
        <v>КМС</v>
      </c>
      <c r="F42" s="68" t="s">
        <v>1143</v>
      </c>
      <c r="G42" s="68"/>
      <c r="H42" s="68"/>
      <c r="I42" s="68"/>
      <c r="J42" s="69"/>
    </row>
    <row r="43" spans="1:10" x14ac:dyDescent="0.2">
      <c r="A43" s="68" t="s">
        <v>23</v>
      </c>
      <c r="B43" s="39" t="str">
        <f>VLOOKUP($F43,УЧАСТНИКИ!$A$2:$L$1105,3,FALSE)</f>
        <v>Пахомов Пётр</v>
      </c>
      <c r="C43" s="69" t="str">
        <f>VLOOKUP($F43,УЧАСТНИКИ!$A$2:$L$1105,4,FALSE)</f>
        <v>04.02.1992</v>
      </c>
      <c r="D43" s="41"/>
      <c r="E43" s="70" t="str">
        <f>VLOOKUP($F43,УЧАСТНИКИ!$A$2:$L$1105,8,FALSE)</f>
        <v>МС</v>
      </c>
      <c r="F43" s="68" t="s">
        <v>1150</v>
      </c>
      <c r="G43" s="68"/>
      <c r="H43" s="68"/>
      <c r="I43" s="68"/>
      <c r="J43" s="69"/>
    </row>
    <row r="44" spans="1:10" x14ac:dyDescent="0.2">
      <c r="A44" s="68" t="s">
        <v>23</v>
      </c>
      <c r="B44" s="39" t="str">
        <f>VLOOKUP($F44,УЧАСТНИКИ!$A$2:$L$1105,3,FALSE)</f>
        <v>Емельянов Руслан</v>
      </c>
      <c r="C44" s="69" t="str">
        <f>VLOOKUP($F44,УЧАСТНИКИ!$A$2:$L$1105,4,FALSE)</f>
        <v>03.03.1997</v>
      </c>
      <c r="D44" s="41"/>
      <c r="E44" s="70" t="str">
        <f>VLOOKUP($F44,УЧАСТНИКИ!$A$2:$L$1105,8,FALSE)</f>
        <v>КМС</v>
      </c>
      <c r="F44" s="68" t="s">
        <v>1145</v>
      </c>
      <c r="G44" s="68"/>
      <c r="H44" s="68"/>
      <c r="I44" s="68"/>
      <c r="J44" s="69"/>
    </row>
    <row r="45" spans="1:10" x14ac:dyDescent="0.2">
      <c r="A45" s="68" t="s">
        <v>23</v>
      </c>
      <c r="B45" s="39" t="str">
        <f>VLOOKUP($F45,УЧАСТНИКИ!$A$2:$L$1105,3,FALSE)</f>
        <v>Лыков Илья</v>
      </c>
      <c r="C45" s="69" t="str">
        <f>VLOOKUP($F45,УЧАСТНИКИ!$A$2:$L$1105,4,FALSE)</f>
        <v>10.07.2001</v>
      </c>
      <c r="D45" s="41"/>
      <c r="E45" s="70" t="str">
        <f>VLOOKUP($F45,УЧАСТНИКИ!$A$2:$L$1105,8,FALSE)</f>
        <v>1</v>
      </c>
      <c r="F45" s="68" t="s">
        <v>1147</v>
      </c>
      <c r="G45" s="68"/>
      <c r="H45" s="68"/>
      <c r="I45" s="68"/>
      <c r="J45" s="69"/>
    </row>
    <row r="46" spans="1:10" x14ac:dyDescent="0.2">
      <c r="A46" s="68"/>
      <c r="B46" s="39"/>
      <c r="C46" s="69"/>
      <c r="D46" s="41"/>
      <c r="E46" s="68"/>
      <c r="F46" s="68"/>
      <c r="G46" s="68"/>
      <c r="H46" s="68"/>
      <c r="I46" s="68"/>
      <c r="J46" s="69"/>
    </row>
    <row r="47" spans="1:10" x14ac:dyDescent="0.2">
      <c r="A47" s="68" t="s">
        <v>24</v>
      </c>
      <c r="B47" s="39" t="str">
        <f>VLOOKUP($F47,УЧАСТНИКИ!$A$2:$L$1105,3,FALSE)</f>
        <v>Чурилов Антон</v>
      </c>
      <c r="C47" s="69" t="str">
        <f>VLOOKUP($F47,УЧАСТНИКИ!$A$2:$L$1105,4,FALSE)</f>
        <v>28.04.1998</v>
      </c>
      <c r="D47" s="41" t="str">
        <f>VLOOKUP($F47,УЧАСТНИКИ!$A$2:$L$1105,5,FALSE)</f>
        <v xml:space="preserve">Липецкая область </v>
      </c>
      <c r="E47" s="70" t="str">
        <f>VLOOKUP($F47,УЧАСТНИКИ!$A$2:$L$1105,8,FALSE)</f>
        <v>КМС</v>
      </c>
      <c r="F47" s="68" t="s">
        <v>1139</v>
      </c>
      <c r="G47" s="68"/>
      <c r="H47" s="68"/>
      <c r="I47" s="68"/>
      <c r="J47" s="69"/>
    </row>
    <row r="48" spans="1:10" x14ac:dyDescent="0.2">
      <c r="A48" s="68" t="s">
        <v>24</v>
      </c>
      <c r="B48" s="39" t="str">
        <f>VLOOKUP($F48,УЧАСТНИКИ!$A$2:$L$1105,3,FALSE)</f>
        <v>Ефремов Андрей</v>
      </c>
      <c r="C48" s="69" t="str">
        <f>VLOOKUP($F48,УЧАСТНИКИ!$A$2:$L$1105,4,FALSE)</f>
        <v>15.08.1996</v>
      </c>
      <c r="D48" s="41"/>
      <c r="E48" s="70" t="str">
        <f>VLOOKUP($F48,УЧАСТНИКИ!$A$2:$L$1105,8,FALSE)</f>
        <v>МС</v>
      </c>
      <c r="F48" s="68" t="s">
        <v>1136</v>
      </c>
      <c r="G48" s="68"/>
      <c r="H48" s="68"/>
      <c r="I48" s="68"/>
      <c r="J48" s="69"/>
    </row>
    <row r="49" spans="1:12" x14ac:dyDescent="0.2">
      <c r="A49" s="68" t="s">
        <v>24</v>
      </c>
      <c r="B49" s="39" t="str">
        <f>VLOOKUP($F49,УЧАСТНИКИ!$A$2:$L$1105,3,FALSE)</f>
        <v>Огарков Денис</v>
      </c>
      <c r="C49" s="69" t="str">
        <f>VLOOKUP($F49,УЧАСТНИКИ!$A$2:$L$1105,4,FALSE)</f>
        <v>03.12.1993</v>
      </c>
      <c r="D49" s="41"/>
      <c r="E49" s="70" t="str">
        <f>VLOOKUP($F49,УЧАСТНИКИ!$A$2:$L$1105,8,FALSE)</f>
        <v>МСМК</v>
      </c>
      <c r="F49" s="68" t="s">
        <v>1138</v>
      </c>
      <c r="G49" s="68"/>
      <c r="H49" s="68"/>
      <c r="I49" s="68"/>
      <c r="J49" s="69"/>
    </row>
    <row r="50" spans="1:12" x14ac:dyDescent="0.2">
      <c r="A50" s="68" t="s">
        <v>24</v>
      </c>
      <c r="B50" s="39" t="str">
        <f>VLOOKUP($F50,УЧАСТНИКИ!$A$2:$L$1105,3,FALSE)</f>
        <v>Касторных Василий</v>
      </c>
      <c r="C50" s="69" t="str">
        <f>VLOOKUP($F50,УЧАСТНИКИ!$A$2:$L$1105,4,FALSE)</f>
        <v>31.03.2001</v>
      </c>
      <c r="D50" s="41"/>
      <c r="E50" s="70" t="str">
        <f>VLOOKUP($F50,УЧАСТНИКИ!$A$2:$L$1105,8,FALSE)</f>
        <v>КМС</v>
      </c>
      <c r="F50" s="68" t="s">
        <v>1137</v>
      </c>
      <c r="G50" s="68"/>
      <c r="H50" s="68"/>
      <c r="I50" s="68"/>
      <c r="J50" s="69"/>
    </row>
    <row r="51" spans="1:12" x14ac:dyDescent="0.2">
      <c r="A51" s="68"/>
      <c r="B51" s="39"/>
      <c r="C51" s="69"/>
      <c r="D51" s="41"/>
      <c r="E51" s="68"/>
      <c r="F51" s="68"/>
      <c r="G51" s="68"/>
      <c r="H51" s="68"/>
      <c r="I51" s="68"/>
      <c r="J51" s="69"/>
    </row>
    <row r="52" spans="1:12" x14ac:dyDescent="0.2">
      <c r="A52" s="68" t="s">
        <v>38</v>
      </c>
      <c r="B52" s="39" t="str">
        <f>VLOOKUP($F52,УЧАСТНИКИ!$A$2:$L$1105,3,FALSE)</f>
        <v>Михайловский Семен</v>
      </c>
      <c r="C52" s="69" t="str">
        <f>VLOOKUP($F52,УЧАСТНИКИ!$A$2:$L$1105,4,FALSE)</f>
        <v>15.09.1997</v>
      </c>
      <c r="D52" s="41" t="str">
        <f>VLOOKUP($F52,УЧАСТНИКИ!$A$2:$L$1105,5,FALSE)</f>
        <v xml:space="preserve">Томская область </v>
      </c>
      <c r="E52" s="70" t="str">
        <f>VLOOKUP($F52,УЧАСТНИКИ!$A$2:$L$1105,8,FALSE)</f>
        <v>КМС</v>
      </c>
      <c r="F52" s="68" t="s">
        <v>1049</v>
      </c>
      <c r="G52" s="68"/>
      <c r="H52" s="68"/>
      <c r="I52" s="68"/>
      <c r="J52" s="69"/>
    </row>
    <row r="53" spans="1:12" x14ac:dyDescent="0.2">
      <c r="A53" s="68" t="s">
        <v>38</v>
      </c>
      <c r="B53" s="39" t="str">
        <f>VLOOKUP($F53,УЧАСТНИКИ!$A$2:$L$1105,3,FALSE)</f>
        <v>Разумов Дмитрий</v>
      </c>
      <c r="C53" s="69" t="str">
        <f>VLOOKUP($F53,УЧАСТНИКИ!$A$2:$L$1105,4,FALSE)</f>
        <v>19.08.1999</v>
      </c>
      <c r="D53" s="41"/>
      <c r="E53" s="70" t="str">
        <f>VLOOKUP($F53,УЧАСТНИКИ!$A$2:$L$1105,8,FALSE)</f>
        <v>МС</v>
      </c>
      <c r="F53" s="68" t="s">
        <v>1051</v>
      </c>
      <c r="G53" s="68"/>
      <c r="H53" s="68"/>
      <c r="I53" s="68"/>
      <c r="J53" s="69"/>
    </row>
    <row r="54" spans="1:12" x14ac:dyDescent="0.2">
      <c r="A54" s="68" t="s">
        <v>38</v>
      </c>
      <c r="B54" s="39" t="str">
        <f>VLOOKUP($F54,УЧАСТНИКИ!$A$2:$L$1105,3,FALSE)</f>
        <v>Земцов Адам</v>
      </c>
      <c r="C54" s="69" t="str">
        <f>VLOOKUP($F54,УЧАСТНИКИ!$A$2:$L$1105,4,FALSE)</f>
        <v>27.06.1999</v>
      </c>
      <c r="D54" s="41"/>
      <c r="E54" s="70" t="str">
        <f>VLOOKUP($F54,УЧАСТНИКИ!$A$2:$L$1105,8,FALSE)</f>
        <v>КМС</v>
      </c>
      <c r="F54" s="68" t="s">
        <v>1048</v>
      </c>
      <c r="G54" s="68"/>
      <c r="H54" s="68"/>
      <c r="I54" s="68"/>
      <c r="J54" s="69"/>
    </row>
    <row r="55" spans="1:12" x14ac:dyDescent="0.2">
      <c r="A55" s="68" t="s">
        <v>38</v>
      </c>
      <c r="B55" s="39" t="str">
        <f>VLOOKUP($F55,УЧАСТНИКИ!$A$2:$L$1105,3,FALSE)</f>
        <v>Москвин Никита</v>
      </c>
      <c r="C55" s="69" t="str">
        <f>VLOOKUP($F55,УЧАСТНИКИ!$A$2:$L$1105,4,FALSE)</f>
        <v>08.03.1996</v>
      </c>
      <c r="D55" s="41"/>
      <c r="E55" s="70" t="str">
        <f>VLOOKUP($F55,УЧАСТНИКИ!$A$2:$L$1105,8,FALSE)</f>
        <v>МС</v>
      </c>
      <c r="F55" s="68" t="s">
        <v>1050</v>
      </c>
      <c r="G55" s="68"/>
      <c r="H55" s="68"/>
      <c r="I55" s="68"/>
      <c r="J55" s="69"/>
    </row>
    <row r="56" spans="1:12" hidden="1" x14ac:dyDescent="0.2">
      <c r="A56" s="68" t="s">
        <v>38</v>
      </c>
      <c r="B56" s="39" t="e">
        <f>VLOOKUP($F56,УЧАСТНИКИ!$A$2:$L$1105,3,FALSE)</f>
        <v>#N/A</v>
      </c>
      <c r="C56" s="69" t="e">
        <f>VLOOKUP($F56,УЧАСТНИКИ!$A$2:$L$1105,4,FALSE)</f>
        <v>#N/A</v>
      </c>
      <c r="D56" s="41" t="e">
        <f>VLOOKUP($F56,УЧАСТНИКИ!$A$2:$L$1105,5,FALSE)</f>
        <v>#N/A</v>
      </c>
      <c r="E56" s="70" t="e">
        <f>VLOOKUP($F56,УЧАСТНИКИ!$A$2:$L$1105,8,FALSE)</f>
        <v>#N/A</v>
      </c>
      <c r="F56" s="68"/>
      <c r="G56" s="68"/>
      <c r="H56" s="68"/>
      <c r="I56" s="68"/>
      <c r="J56" s="69"/>
    </row>
    <row r="57" spans="1:12" hidden="1" x14ac:dyDescent="0.2">
      <c r="A57" s="68" t="s">
        <v>38</v>
      </c>
      <c r="B57" s="39" t="e">
        <f>VLOOKUP($F57,УЧАСТНИКИ!$A$2:$L$1105,3,FALSE)</f>
        <v>#N/A</v>
      </c>
      <c r="C57" s="69" t="e">
        <f>VLOOKUP($F57,УЧАСТНИКИ!$A$2:$L$1105,4,FALSE)</f>
        <v>#N/A</v>
      </c>
      <c r="D57" s="41" t="e">
        <f>VLOOKUP($F57,УЧАСТНИКИ!$A$2:$L$1105,5,FALSE)</f>
        <v>#N/A</v>
      </c>
      <c r="E57" s="70" t="e">
        <f>VLOOKUP($F57,УЧАСТНИКИ!$A$2:$L$1105,8,FALSE)</f>
        <v>#N/A</v>
      </c>
      <c r="F57" s="68"/>
      <c r="G57" s="68"/>
      <c r="H57" s="68"/>
      <c r="I57" s="68"/>
      <c r="J57" s="69"/>
    </row>
    <row r="58" spans="1:12" hidden="1" x14ac:dyDescent="0.2">
      <c r="A58" s="72"/>
      <c r="B58" s="73" t="s">
        <v>26</v>
      </c>
      <c r="C58" s="74"/>
      <c r="D58" s="74"/>
      <c r="E58" s="74"/>
      <c r="F58" s="74"/>
      <c r="G58" s="74"/>
      <c r="H58" s="74"/>
      <c r="I58" s="74"/>
      <c r="J58" s="75"/>
    </row>
    <row r="59" spans="1:12" hidden="1" x14ac:dyDescent="0.2">
      <c r="A59" s="68" t="s">
        <v>18</v>
      </c>
      <c r="B59" s="39" t="e">
        <f>VLOOKUP($F59,УЧАСТНИКИ!$A$2:$L$1105,3,FALSE)</f>
        <v>#N/A</v>
      </c>
      <c r="C59" s="69" t="e">
        <f>VLOOKUP($F59,УЧАСТНИКИ!$A$2:$L$1105,4,FALSE)</f>
        <v>#N/A</v>
      </c>
      <c r="D59" s="41" t="e">
        <f>VLOOKUP($F59,УЧАСТНИКИ!$A$2:$L$1105,5,FALSE)</f>
        <v>#N/A</v>
      </c>
      <c r="E59" s="70" t="e">
        <f>VLOOKUP($F59,УЧАСТНИКИ!$A$2:$L$1105,8,FALSE)</f>
        <v>#N/A</v>
      </c>
      <c r="F59" s="68"/>
      <c r="G59" s="68"/>
      <c r="H59" s="68"/>
      <c r="I59" s="68"/>
      <c r="J59" s="69"/>
    </row>
    <row r="60" spans="1:12" hidden="1" x14ac:dyDescent="0.2">
      <c r="A60" s="68" t="s">
        <v>18</v>
      </c>
      <c r="B60" s="39" t="e">
        <f>VLOOKUP($F60,УЧАСТНИКИ!$A$2:$L$1105,3,FALSE)</f>
        <v>#N/A</v>
      </c>
      <c r="C60" s="69" t="e">
        <f>VLOOKUP($F60,УЧАСТНИКИ!$A$2:$L$1105,4,FALSE)</f>
        <v>#N/A</v>
      </c>
      <c r="D60" s="41" t="e">
        <f>VLOOKUP($F60,УЧАСТНИКИ!$A$2:$L$1105,5,FALSE)</f>
        <v>#N/A</v>
      </c>
      <c r="E60" s="70" t="e">
        <f>VLOOKUP($F60,УЧАСТНИКИ!$A$2:$L$1105,8,FALSE)</f>
        <v>#N/A</v>
      </c>
      <c r="F60" s="68"/>
      <c r="G60" s="68"/>
      <c r="H60" s="68"/>
      <c r="I60" s="68"/>
      <c r="J60" s="69"/>
    </row>
    <row r="61" spans="1:12" hidden="1" x14ac:dyDescent="0.2">
      <c r="A61" s="68" t="s">
        <v>18</v>
      </c>
      <c r="B61" s="39" t="e">
        <f>VLOOKUP($F61,УЧАСТНИКИ!$A$2:$L$1105,3,FALSE)</f>
        <v>#N/A</v>
      </c>
      <c r="C61" s="69" t="e">
        <f>VLOOKUP($F61,УЧАСТНИКИ!$A$2:$L$1105,4,FALSE)</f>
        <v>#N/A</v>
      </c>
      <c r="D61" s="41" t="e">
        <f>VLOOKUP($F61,УЧАСТНИКИ!$A$2:$L$1105,5,FALSE)</f>
        <v>#N/A</v>
      </c>
      <c r="E61" s="70" t="e">
        <f>VLOOKUP($F61,УЧАСТНИКИ!$A$2:$L$1105,8,FALSE)</f>
        <v>#N/A</v>
      </c>
      <c r="F61" s="68"/>
      <c r="G61" s="68"/>
      <c r="H61" s="68"/>
      <c r="I61" s="68"/>
      <c r="J61" s="69"/>
    </row>
    <row r="62" spans="1:12" hidden="1" x14ac:dyDescent="0.2">
      <c r="A62" s="68" t="s">
        <v>18</v>
      </c>
      <c r="B62" s="39" t="e">
        <f>VLOOKUP($F62,УЧАСТНИКИ!$A$2:$L$1105,3,FALSE)</f>
        <v>#N/A</v>
      </c>
      <c r="C62" s="69" t="e">
        <f>VLOOKUP($F62,УЧАСТНИКИ!$A$2:$L$1105,4,FALSE)</f>
        <v>#N/A</v>
      </c>
      <c r="D62" s="41" t="e">
        <f>VLOOKUP($F62,УЧАСТНИКИ!$A$2:$L$1105,5,FALSE)</f>
        <v>#N/A</v>
      </c>
      <c r="E62" s="70" t="e">
        <f>VLOOKUP($F62,УЧАСТНИКИ!$A$2:$L$1105,8,FALSE)</f>
        <v>#N/A</v>
      </c>
      <c r="F62" s="68"/>
      <c r="G62" s="68"/>
      <c r="H62" s="68"/>
      <c r="I62" s="68"/>
      <c r="J62" s="69"/>
      <c r="L62" s="11"/>
    </row>
    <row r="63" spans="1:12" hidden="1" x14ac:dyDescent="0.2">
      <c r="A63" s="68" t="s">
        <v>18</v>
      </c>
      <c r="B63" s="39" t="e">
        <f>VLOOKUP($F63,УЧАСТНИКИ!$A$2:$L$1105,3,FALSE)</f>
        <v>#N/A</v>
      </c>
      <c r="C63" s="69" t="e">
        <f>VLOOKUP($F63,УЧАСТНИКИ!$A$2:$L$1105,4,FALSE)</f>
        <v>#N/A</v>
      </c>
      <c r="D63" s="41" t="e">
        <f>VLOOKUP($F63,УЧАСТНИКИ!$A$2:$L$1105,5,FALSE)</f>
        <v>#N/A</v>
      </c>
      <c r="E63" s="70" t="e">
        <f>VLOOKUP($F63,УЧАСТНИКИ!$A$2:$L$1105,8,FALSE)</f>
        <v>#N/A</v>
      </c>
      <c r="F63" s="68"/>
      <c r="G63" s="68"/>
      <c r="H63" s="68"/>
      <c r="I63" s="68"/>
      <c r="J63" s="69"/>
    </row>
    <row r="64" spans="1:12" hidden="1" x14ac:dyDescent="0.2">
      <c r="A64" s="68" t="s">
        <v>18</v>
      </c>
      <c r="B64" s="39" t="e">
        <f>VLOOKUP($F64,УЧАСТНИКИ!$A$2:$L$1105,3,FALSE)</f>
        <v>#N/A</v>
      </c>
      <c r="C64" s="69" t="e">
        <f>VLOOKUP($F64,УЧАСТНИКИ!$A$2:$L$1105,4,FALSE)</f>
        <v>#N/A</v>
      </c>
      <c r="D64" s="41" t="e">
        <f>VLOOKUP($F64,УЧАСТНИКИ!$A$2:$L$1105,5,FALSE)</f>
        <v>#N/A</v>
      </c>
      <c r="E64" s="70" t="e">
        <f>VLOOKUP($F64,УЧАСТНИКИ!$A$2:$L$1105,8,FALSE)</f>
        <v>#N/A</v>
      </c>
      <c r="F64" s="68"/>
      <c r="G64" s="68"/>
      <c r="H64" s="68"/>
      <c r="I64" s="68"/>
      <c r="J64" s="69"/>
    </row>
    <row r="65" spans="1:10" hidden="1" x14ac:dyDescent="0.2">
      <c r="A65" s="68"/>
      <c r="B65" s="39"/>
      <c r="C65" s="69"/>
      <c r="D65" s="41"/>
      <c r="E65" s="68"/>
      <c r="F65" s="68"/>
      <c r="G65" s="68"/>
      <c r="H65" s="68"/>
      <c r="I65" s="68"/>
      <c r="J65" s="69"/>
    </row>
    <row r="66" spans="1:10" hidden="1" x14ac:dyDescent="0.2">
      <c r="A66" s="68" t="s">
        <v>19</v>
      </c>
      <c r="B66" s="39" t="e">
        <f>VLOOKUP($F66,УЧАСТНИКИ!$A$2:$L$1105,3,FALSE)</f>
        <v>#N/A</v>
      </c>
      <c r="C66" s="69" t="e">
        <f>VLOOKUP($F66,УЧАСТНИКИ!$A$2:$L$1105,4,FALSE)</f>
        <v>#N/A</v>
      </c>
      <c r="D66" s="41" t="e">
        <f>VLOOKUP($F66,УЧАСТНИКИ!$A$2:$L$1105,5,FALSE)</f>
        <v>#N/A</v>
      </c>
      <c r="E66" s="70" t="e">
        <f>VLOOKUP($F66,УЧАСТНИКИ!$A$2:$L$1105,8,FALSE)</f>
        <v>#N/A</v>
      </c>
      <c r="F66" s="68"/>
      <c r="G66" s="68"/>
      <c r="H66" s="68"/>
      <c r="I66" s="68"/>
      <c r="J66" s="69"/>
    </row>
    <row r="67" spans="1:10" hidden="1" x14ac:dyDescent="0.2">
      <c r="A67" s="68" t="s">
        <v>19</v>
      </c>
      <c r="B67" s="39" t="e">
        <f>VLOOKUP($F67,УЧАСТНИКИ!$A$2:$L$1105,3,FALSE)</f>
        <v>#N/A</v>
      </c>
      <c r="C67" s="69" t="e">
        <f>VLOOKUP($F67,УЧАСТНИКИ!$A$2:$L$1105,4,FALSE)</f>
        <v>#N/A</v>
      </c>
      <c r="D67" s="41" t="e">
        <f>VLOOKUP($F67,УЧАСТНИКИ!$A$2:$L$1105,5,FALSE)</f>
        <v>#N/A</v>
      </c>
      <c r="E67" s="70" t="e">
        <f>VLOOKUP($F67,УЧАСТНИКИ!$A$2:$L$1105,8,FALSE)</f>
        <v>#N/A</v>
      </c>
      <c r="F67" s="68"/>
      <c r="G67" s="68"/>
      <c r="H67" s="68"/>
      <c r="I67" s="68"/>
      <c r="J67" s="69"/>
    </row>
    <row r="68" spans="1:10" hidden="1" x14ac:dyDescent="0.2">
      <c r="A68" s="68" t="s">
        <v>19</v>
      </c>
      <c r="B68" s="39" t="e">
        <f>VLOOKUP($F68,УЧАСТНИКИ!$A$2:$L$1105,3,FALSE)</f>
        <v>#N/A</v>
      </c>
      <c r="C68" s="69" t="e">
        <f>VLOOKUP($F68,УЧАСТНИКИ!$A$2:$L$1105,4,FALSE)</f>
        <v>#N/A</v>
      </c>
      <c r="D68" s="41" t="e">
        <f>VLOOKUP($F68,УЧАСТНИКИ!$A$2:$L$1105,5,FALSE)</f>
        <v>#N/A</v>
      </c>
      <c r="E68" s="70" t="e">
        <f>VLOOKUP($F68,УЧАСТНИКИ!$A$2:$L$1105,8,FALSE)</f>
        <v>#N/A</v>
      </c>
      <c r="F68" s="68"/>
      <c r="G68" s="68"/>
      <c r="H68" s="68"/>
      <c r="I68" s="68"/>
      <c r="J68" s="69"/>
    </row>
    <row r="69" spans="1:10" hidden="1" x14ac:dyDescent="0.2">
      <c r="A69" s="68" t="s">
        <v>19</v>
      </c>
      <c r="B69" s="39" t="e">
        <f>VLOOKUP($F69,УЧАСТНИКИ!$A$2:$L$1105,3,FALSE)</f>
        <v>#N/A</v>
      </c>
      <c r="C69" s="69" t="e">
        <f>VLOOKUP($F69,УЧАСТНИКИ!$A$2:$L$1105,4,FALSE)</f>
        <v>#N/A</v>
      </c>
      <c r="D69" s="41" t="e">
        <f>VLOOKUP($F69,УЧАСТНИКИ!$A$2:$L$1105,5,FALSE)</f>
        <v>#N/A</v>
      </c>
      <c r="E69" s="70" t="e">
        <f>VLOOKUP($F69,УЧАСТНИКИ!$A$2:$L$1105,8,FALSE)</f>
        <v>#N/A</v>
      </c>
      <c r="F69" s="68"/>
      <c r="G69" s="68"/>
      <c r="H69" s="68"/>
      <c r="I69" s="68"/>
      <c r="J69" s="69"/>
    </row>
    <row r="70" spans="1:10" hidden="1" x14ac:dyDescent="0.2">
      <c r="A70" s="68" t="s">
        <v>19</v>
      </c>
      <c r="B70" s="39" t="e">
        <f>VLOOKUP($F70,УЧАСТНИКИ!$A$2:$L$1105,3,FALSE)</f>
        <v>#N/A</v>
      </c>
      <c r="C70" s="69" t="e">
        <f>VLOOKUP($F70,УЧАСТНИКИ!$A$2:$L$1105,4,FALSE)</f>
        <v>#N/A</v>
      </c>
      <c r="D70" s="41" t="e">
        <f>VLOOKUP($F70,УЧАСТНИКИ!$A$2:$L$1105,5,FALSE)</f>
        <v>#N/A</v>
      </c>
      <c r="E70" s="70" t="e">
        <f>VLOOKUP($F70,УЧАСТНИКИ!$A$2:$L$1105,8,FALSE)</f>
        <v>#N/A</v>
      </c>
      <c r="F70" s="68"/>
      <c r="G70" s="68"/>
      <c r="H70" s="68"/>
      <c r="I70" s="68"/>
      <c r="J70" s="69"/>
    </row>
    <row r="71" spans="1:10" hidden="1" x14ac:dyDescent="0.2">
      <c r="A71" s="68" t="s">
        <v>19</v>
      </c>
      <c r="B71" s="39" t="e">
        <f>VLOOKUP($F71,УЧАСТНИКИ!$A$2:$L$1105,3,FALSE)</f>
        <v>#N/A</v>
      </c>
      <c r="C71" s="69" t="e">
        <f>VLOOKUP($F71,УЧАСТНИКИ!$A$2:$L$1105,4,FALSE)</f>
        <v>#N/A</v>
      </c>
      <c r="D71" s="41" t="e">
        <f>VLOOKUP($F71,УЧАСТНИКИ!$A$2:$L$1105,5,FALSE)</f>
        <v>#N/A</v>
      </c>
      <c r="E71" s="70" t="e">
        <f>VLOOKUP($F71,УЧАСТНИКИ!$A$2:$L$1105,8,FALSE)</f>
        <v>#N/A</v>
      </c>
      <c r="F71" s="68"/>
      <c r="G71" s="68"/>
      <c r="H71" s="68"/>
      <c r="I71" s="68"/>
      <c r="J71" s="69"/>
    </row>
    <row r="72" spans="1:10" hidden="1" x14ac:dyDescent="0.2">
      <c r="A72" s="68"/>
      <c r="B72" s="39"/>
      <c r="C72" s="69"/>
      <c r="D72" s="41"/>
      <c r="E72" s="68"/>
      <c r="F72" s="68"/>
      <c r="G72" s="68"/>
      <c r="H72" s="68"/>
      <c r="I72" s="68"/>
      <c r="J72" s="69"/>
    </row>
    <row r="73" spans="1:10" hidden="1" x14ac:dyDescent="0.2">
      <c r="A73" s="68" t="s">
        <v>20</v>
      </c>
      <c r="B73" s="39" t="e">
        <f>VLOOKUP($F73,УЧАСТНИКИ!$A$2:$L$1105,3,FALSE)</f>
        <v>#N/A</v>
      </c>
      <c r="C73" s="69" t="e">
        <f>VLOOKUP($F73,УЧАСТНИКИ!$A$2:$L$1105,4,FALSE)</f>
        <v>#N/A</v>
      </c>
      <c r="D73" s="41" t="e">
        <f>VLOOKUP($F73,УЧАСТНИКИ!$A$2:$L$1105,5,FALSE)</f>
        <v>#N/A</v>
      </c>
      <c r="E73" s="70" t="e">
        <f>VLOOKUP($F73,УЧАСТНИКИ!$A$2:$L$1105,8,FALSE)</f>
        <v>#N/A</v>
      </c>
      <c r="F73" s="68"/>
      <c r="G73" s="68"/>
      <c r="H73" s="68"/>
      <c r="I73" s="68"/>
      <c r="J73" s="69"/>
    </row>
    <row r="74" spans="1:10" hidden="1" x14ac:dyDescent="0.2">
      <c r="A74" s="68" t="s">
        <v>20</v>
      </c>
      <c r="B74" s="39" t="e">
        <f>VLOOKUP($F74,УЧАСТНИКИ!$A$2:$L$1105,3,FALSE)</f>
        <v>#N/A</v>
      </c>
      <c r="C74" s="69" t="e">
        <f>VLOOKUP($F74,УЧАСТНИКИ!$A$2:$L$1105,4,FALSE)</f>
        <v>#N/A</v>
      </c>
      <c r="D74" s="41" t="e">
        <f>VLOOKUP($F74,УЧАСТНИКИ!$A$2:$L$1105,5,FALSE)</f>
        <v>#N/A</v>
      </c>
      <c r="E74" s="70" t="e">
        <f>VLOOKUP($F74,УЧАСТНИКИ!$A$2:$L$1105,8,FALSE)</f>
        <v>#N/A</v>
      </c>
      <c r="F74" s="68"/>
      <c r="G74" s="68"/>
      <c r="H74" s="68"/>
      <c r="I74" s="68"/>
      <c r="J74" s="69"/>
    </row>
    <row r="75" spans="1:10" hidden="1" x14ac:dyDescent="0.2">
      <c r="A75" s="68" t="s">
        <v>20</v>
      </c>
      <c r="B75" s="39" t="e">
        <f>VLOOKUP($F75,УЧАСТНИКИ!$A$2:$L$1105,3,FALSE)</f>
        <v>#N/A</v>
      </c>
      <c r="C75" s="69" t="e">
        <f>VLOOKUP($F75,УЧАСТНИКИ!$A$2:$L$1105,4,FALSE)</f>
        <v>#N/A</v>
      </c>
      <c r="D75" s="41" t="e">
        <f>VLOOKUP($F75,УЧАСТНИКИ!$A$2:$L$1105,5,FALSE)</f>
        <v>#N/A</v>
      </c>
      <c r="E75" s="70" t="e">
        <f>VLOOKUP($F75,УЧАСТНИКИ!$A$2:$L$1105,8,FALSE)</f>
        <v>#N/A</v>
      </c>
      <c r="F75" s="68"/>
      <c r="G75" s="68"/>
      <c r="H75" s="68"/>
      <c r="I75" s="68"/>
      <c r="J75" s="69"/>
    </row>
    <row r="76" spans="1:10" hidden="1" x14ac:dyDescent="0.2">
      <c r="A76" s="68" t="s">
        <v>20</v>
      </c>
      <c r="B76" s="39" t="e">
        <f>VLOOKUP($F76,УЧАСТНИКИ!$A$2:$L$1105,3,FALSE)</f>
        <v>#N/A</v>
      </c>
      <c r="C76" s="69" t="e">
        <f>VLOOKUP($F76,УЧАСТНИКИ!$A$2:$L$1105,4,FALSE)</f>
        <v>#N/A</v>
      </c>
      <c r="D76" s="41" t="e">
        <f>VLOOKUP($F76,УЧАСТНИКИ!$A$2:$L$1105,5,FALSE)</f>
        <v>#N/A</v>
      </c>
      <c r="E76" s="70" t="e">
        <f>VLOOKUP($F76,УЧАСТНИКИ!$A$2:$L$1105,8,FALSE)</f>
        <v>#N/A</v>
      </c>
      <c r="F76" s="68"/>
      <c r="G76" s="68"/>
      <c r="H76" s="68"/>
      <c r="I76" s="68"/>
      <c r="J76" s="69"/>
    </row>
    <row r="77" spans="1:10" hidden="1" x14ac:dyDescent="0.2">
      <c r="A77" s="68" t="s">
        <v>20</v>
      </c>
      <c r="B77" s="39" t="e">
        <f>VLOOKUP($F77,УЧАСТНИКИ!$A$2:$L$1105,3,FALSE)</f>
        <v>#N/A</v>
      </c>
      <c r="C77" s="69" t="e">
        <f>VLOOKUP($F77,УЧАСТНИКИ!$A$2:$L$1105,4,FALSE)</f>
        <v>#N/A</v>
      </c>
      <c r="D77" s="41" t="e">
        <f>VLOOKUP($F77,УЧАСТНИКИ!$A$2:$L$1105,5,FALSE)</f>
        <v>#N/A</v>
      </c>
      <c r="E77" s="70" t="e">
        <f>VLOOKUP($F77,УЧАСТНИКИ!$A$2:$L$1105,8,FALSE)</f>
        <v>#N/A</v>
      </c>
      <c r="F77" s="68"/>
      <c r="G77" s="68"/>
      <c r="H77" s="68"/>
      <c r="I77" s="68"/>
      <c r="J77" s="69"/>
    </row>
    <row r="78" spans="1:10" hidden="1" x14ac:dyDescent="0.2">
      <c r="A78" s="68" t="s">
        <v>20</v>
      </c>
      <c r="B78" s="39" t="e">
        <f>VLOOKUP($F78,УЧАСТНИКИ!$A$2:$L$1105,3,FALSE)</f>
        <v>#N/A</v>
      </c>
      <c r="C78" s="69" t="e">
        <f>VLOOKUP($F78,УЧАСТНИКИ!$A$2:$L$1105,4,FALSE)</f>
        <v>#N/A</v>
      </c>
      <c r="D78" s="41" t="e">
        <f>VLOOKUP($F78,УЧАСТНИКИ!$A$2:$L$1105,5,FALSE)</f>
        <v>#N/A</v>
      </c>
      <c r="E78" s="70" t="e">
        <f>VLOOKUP($F78,УЧАСТНИКИ!$A$2:$L$1105,8,FALSE)</f>
        <v>#N/A</v>
      </c>
      <c r="F78" s="68"/>
      <c r="G78" s="68"/>
      <c r="H78" s="68"/>
      <c r="I78" s="68"/>
      <c r="J78" s="69"/>
    </row>
    <row r="79" spans="1:10" hidden="1" x14ac:dyDescent="0.2">
      <c r="A79" s="68"/>
      <c r="B79" s="39"/>
      <c r="C79" s="69"/>
      <c r="D79" s="41"/>
      <c r="E79" s="68"/>
      <c r="F79" s="68"/>
      <c r="G79" s="68"/>
      <c r="H79" s="68"/>
      <c r="I79" s="68"/>
      <c r="J79" s="69"/>
    </row>
    <row r="80" spans="1:10" hidden="1" x14ac:dyDescent="0.2">
      <c r="A80" s="68" t="s">
        <v>21</v>
      </c>
      <c r="B80" s="39" t="e">
        <f>VLOOKUP($F80,УЧАСТНИКИ!$A$2:$L$1105,3,FALSE)</f>
        <v>#N/A</v>
      </c>
      <c r="C80" s="69" t="e">
        <f>VLOOKUP($F80,УЧАСТНИКИ!$A$2:$L$1105,4,FALSE)</f>
        <v>#N/A</v>
      </c>
      <c r="D80" s="41" t="e">
        <f>VLOOKUP($F80,УЧАСТНИКИ!$A$2:$L$1105,5,FALSE)</f>
        <v>#N/A</v>
      </c>
      <c r="E80" s="70" t="e">
        <f>VLOOKUP($F80,УЧАСТНИКИ!$A$2:$L$1105,8,FALSE)</f>
        <v>#N/A</v>
      </c>
      <c r="F80" s="68"/>
      <c r="G80" s="68"/>
      <c r="H80" s="68"/>
      <c r="I80" s="68"/>
      <c r="J80" s="69"/>
    </row>
    <row r="81" spans="1:10" hidden="1" x14ac:dyDescent="0.2">
      <c r="A81" s="68" t="s">
        <v>21</v>
      </c>
      <c r="B81" s="39" t="e">
        <f>VLOOKUP($F81,УЧАСТНИКИ!$A$2:$L$1105,3,FALSE)</f>
        <v>#N/A</v>
      </c>
      <c r="C81" s="69" t="e">
        <f>VLOOKUP($F81,УЧАСТНИКИ!$A$2:$L$1105,4,FALSE)</f>
        <v>#N/A</v>
      </c>
      <c r="D81" s="41" t="e">
        <f>VLOOKUP($F81,УЧАСТНИКИ!$A$2:$L$1105,5,FALSE)</f>
        <v>#N/A</v>
      </c>
      <c r="E81" s="70" t="e">
        <f>VLOOKUP($F81,УЧАСТНИКИ!$A$2:$L$1105,8,FALSE)</f>
        <v>#N/A</v>
      </c>
      <c r="F81" s="68"/>
      <c r="G81" s="68"/>
      <c r="H81" s="68"/>
      <c r="I81" s="68"/>
      <c r="J81" s="69"/>
    </row>
    <row r="82" spans="1:10" hidden="1" x14ac:dyDescent="0.2">
      <c r="A82" s="68" t="s">
        <v>21</v>
      </c>
      <c r="B82" s="39" t="e">
        <f>VLOOKUP($F82,УЧАСТНИКИ!$A$2:$L$1105,3,FALSE)</f>
        <v>#N/A</v>
      </c>
      <c r="C82" s="69" t="e">
        <f>VLOOKUP($F82,УЧАСТНИКИ!$A$2:$L$1105,4,FALSE)</f>
        <v>#N/A</v>
      </c>
      <c r="D82" s="41" t="e">
        <f>VLOOKUP($F82,УЧАСТНИКИ!$A$2:$L$1105,5,FALSE)</f>
        <v>#N/A</v>
      </c>
      <c r="E82" s="70" t="e">
        <f>VLOOKUP($F82,УЧАСТНИКИ!$A$2:$L$1105,8,FALSE)</f>
        <v>#N/A</v>
      </c>
      <c r="F82" s="68"/>
      <c r="G82" s="68"/>
      <c r="H82" s="68"/>
      <c r="I82" s="68"/>
      <c r="J82" s="69"/>
    </row>
    <row r="83" spans="1:10" hidden="1" x14ac:dyDescent="0.2">
      <c r="A83" s="68" t="s">
        <v>21</v>
      </c>
      <c r="B83" s="39" t="e">
        <f>VLOOKUP($F83,УЧАСТНИКИ!$A$2:$L$1105,3,FALSE)</f>
        <v>#N/A</v>
      </c>
      <c r="C83" s="69" t="e">
        <f>VLOOKUP($F83,УЧАСТНИКИ!$A$2:$L$1105,4,FALSE)</f>
        <v>#N/A</v>
      </c>
      <c r="D83" s="41" t="e">
        <f>VLOOKUP($F83,УЧАСТНИКИ!$A$2:$L$1105,5,FALSE)</f>
        <v>#N/A</v>
      </c>
      <c r="E83" s="70" t="e">
        <f>VLOOKUP($F83,УЧАСТНИКИ!$A$2:$L$1105,8,FALSE)</f>
        <v>#N/A</v>
      </c>
      <c r="F83" s="68"/>
      <c r="G83" s="68"/>
      <c r="H83" s="68"/>
      <c r="I83" s="68"/>
      <c r="J83" s="69"/>
    </row>
    <row r="84" spans="1:10" hidden="1" x14ac:dyDescent="0.2">
      <c r="A84" s="68" t="s">
        <v>21</v>
      </c>
      <c r="B84" s="39" t="e">
        <f>VLOOKUP($F84,УЧАСТНИКИ!$A$2:$L$1105,3,FALSE)</f>
        <v>#N/A</v>
      </c>
      <c r="C84" s="69" t="e">
        <f>VLOOKUP($F84,УЧАСТНИКИ!$A$2:$L$1105,4,FALSE)</f>
        <v>#N/A</v>
      </c>
      <c r="D84" s="41" t="e">
        <f>VLOOKUP($F84,УЧАСТНИКИ!$A$2:$L$1105,5,FALSE)</f>
        <v>#N/A</v>
      </c>
      <c r="E84" s="70" t="e">
        <f>VLOOKUP($F84,УЧАСТНИКИ!$A$2:$L$1105,8,FALSE)</f>
        <v>#N/A</v>
      </c>
      <c r="F84" s="68"/>
      <c r="G84" s="68"/>
      <c r="H84" s="68"/>
      <c r="I84" s="68"/>
      <c r="J84" s="69"/>
    </row>
    <row r="85" spans="1:10" hidden="1" x14ac:dyDescent="0.2">
      <c r="A85" s="68" t="s">
        <v>21</v>
      </c>
      <c r="B85" s="39" t="e">
        <f>VLOOKUP($F85,УЧАСТНИКИ!$A$2:$L$1105,3,FALSE)</f>
        <v>#N/A</v>
      </c>
      <c r="C85" s="69" t="e">
        <f>VLOOKUP($F85,УЧАСТНИКИ!$A$2:$L$1105,4,FALSE)</f>
        <v>#N/A</v>
      </c>
      <c r="D85" s="41" t="e">
        <f>VLOOKUP($F85,УЧАСТНИКИ!$A$2:$L$1105,5,FALSE)</f>
        <v>#N/A</v>
      </c>
      <c r="E85" s="70" t="e">
        <f>VLOOKUP($F85,УЧАСТНИКИ!$A$2:$L$1105,8,FALSE)</f>
        <v>#N/A</v>
      </c>
      <c r="F85" s="68"/>
      <c r="G85" s="68"/>
      <c r="H85" s="68"/>
      <c r="I85" s="68"/>
      <c r="J85" s="69"/>
    </row>
    <row r="86" spans="1:10" hidden="1" x14ac:dyDescent="0.2">
      <c r="A86" s="68"/>
      <c r="B86" s="39"/>
      <c r="C86" s="69"/>
      <c r="D86" s="41"/>
      <c r="E86" s="68"/>
      <c r="F86" s="68"/>
      <c r="G86" s="68"/>
      <c r="H86" s="68"/>
      <c r="I86" s="68"/>
      <c r="J86" s="69"/>
    </row>
    <row r="87" spans="1:10" hidden="1" x14ac:dyDescent="0.2">
      <c r="A87" s="68" t="s">
        <v>22</v>
      </c>
      <c r="B87" s="39" t="e">
        <f>VLOOKUP($F87,УЧАСТНИКИ!$A$2:$L$1105,3,FALSE)</f>
        <v>#N/A</v>
      </c>
      <c r="C87" s="69" t="e">
        <f>VLOOKUP($F87,УЧАСТНИКИ!$A$2:$L$1105,4,FALSE)</f>
        <v>#N/A</v>
      </c>
      <c r="D87" s="41" t="e">
        <f>VLOOKUP($F87,УЧАСТНИКИ!$A$2:$L$1105,5,FALSE)</f>
        <v>#N/A</v>
      </c>
      <c r="E87" s="70" t="e">
        <f>VLOOKUP($F87,УЧАСТНИКИ!$A$2:$L$1105,8,FALSE)</f>
        <v>#N/A</v>
      </c>
      <c r="F87" s="68"/>
      <c r="G87" s="68"/>
      <c r="H87" s="68"/>
      <c r="I87" s="68"/>
      <c r="J87" s="69"/>
    </row>
    <row r="88" spans="1:10" hidden="1" x14ac:dyDescent="0.2">
      <c r="A88" s="68" t="s">
        <v>22</v>
      </c>
      <c r="B88" s="39" t="e">
        <f>VLOOKUP($F88,УЧАСТНИКИ!$A$2:$L$1105,3,FALSE)</f>
        <v>#N/A</v>
      </c>
      <c r="C88" s="69" t="e">
        <f>VLOOKUP($F88,УЧАСТНИКИ!$A$2:$L$1105,4,FALSE)</f>
        <v>#N/A</v>
      </c>
      <c r="D88" s="41" t="e">
        <f>VLOOKUP($F88,УЧАСТНИКИ!$A$2:$L$1105,5,FALSE)</f>
        <v>#N/A</v>
      </c>
      <c r="E88" s="70" t="e">
        <f>VLOOKUP($F88,УЧАСТНИКИ!$A$2:$L$1105,8,FALSE)</f>
        <v>#N/A</v>
      </c>
      <c r="F88" s="68"/>
      <c r="G88" s="68"/>
      <c r="H88" s="68"/>
      <c r="I88" s="68"/>
      <c r="J88" s="69"/>
    </row>
    <row r="89" spans="1:10" hidden="1" x14ac:dyDescent="0.2">
      <c r="A89" s="68" t="s">
        <v>22</v>
      </c>
      <c r="B89" s="39" t="e">
        <f>VLOOKUP($F89,УЧАСТНИКИ!$A$2:$L$1105,3,FALSE)</f>
        <v>#N/A</v>
      </c>
      <c r="C89" s="69" t="e">
        <f>VLOOKUP($F89,УЧАСТНИКИ!$A$2:$L$1105,4,FALSE)</f>
        <v>#N/A</v>
      </c>
      <c r="D89" s="41" t="e">
        <f>VLOOKUP($F89,УЧАСТНИКИ!$A$2:$L$1105,5,FALSE)</f>
        <v>#N/A</v>
      </c>
      <c r="E89" s="70" t="e">
        <f>VLOOKUP($F89,УЧАСТНИКИ!$A$2:$L$1105,8,FALSE)</f>
        <v>#N/A</v>
      </c>
      <c r="F89" s="68"/>
      <c r="G89" s="68"/>
      <c r="H89" s="68"/>
      <c r="I89" s="68"/>
      <c r="J89" s="69"/>
    </row>
    <row r="90" spans="1:10" hidden="1" x14ac:dyDescent="0.2">
      <c r="A90" s="68" t="s">
        <v>22</v>
      </c>
      <c r="B90" s="39" t="e">
        <f>VLOOKUP($F90,УЧАСТНИКИ!$A$2:$L$1105,3,FALSE)</f>
        <v>#N/A</v>
      </c>
      <c r="C90" s="69" t="e">
        <f>VLOOKUP($F90,УЧАСТНИКИ!$A$2:$L$1105,4,FALSE)</f>
        <v>#N/A</v>
      </c>
      <c r="D90" s="41" t="e">
        <f>VLOOKUP($F90,УЧАСТНИКИ!$A$2:$L$1105,5,FALSE)</f>
        <v>#N/A</v>
      </c>
      <c r="E90" s="70" t="e">
        <f>VLOOKUP($F90,УЧАСТНИКИ!$A$2:$L$1105,8,FALSE)</f>
        <v>#N/A</v>
      </c>
      <c r="F90" s="68"/>
      <c r="G90" s="68"/>
      <c r="H90" s="68"/>
      <c r="I90" s="68"/>
      <c r="J90" s="69"/>
    </row>
    <row r="91" spans="1:10" hidden="1" x14ac:dyDescent="0.2">
      <c r="A91" s="68" t="s">
        <v>22</v>
      </c>
      <c r="B91" s="39" t="e">
        <f>VLOOKUP($F91,УЧАСТНИКИ!$A$2:$L$1105,3,FALSE)</f>
        <v>#N/A</v>
      </c>
      <c r="C91" s="69" t="e">
        <f>VLOOKUP($F91,УЧАСТНИКИ!$A$2:$L$1105,4,FALSE)</f>
        <v>#N/A</v>
      </c>
      <c r="D91" s="41" t="e">
        <f>VLOOKUP($F91,УЧАСТНИКИ!$A$2:$L$1105,5,FALSE)</f>
        <v>#N/A</v>
      </c>
      <c r="E91" s="70" t="e">
        <f>VLOOKUP($F91,УЧАСТНИКИ!$A$2:$L$1105,8,FALSE)</f>
        <v>#N/A</v>
      </c>
      <c r="F91" s="68"/>
      <c r="G91" s="68"/>
      <c r="H91" s="68"/>
      <c r="I91" s="68"/>
      <c r="J91" s="69"/>
    </row>
    <row r="92" spans="1:10" hidden="1" x14ac:dyDescent="0.2">
      <c r="A92" s="68" t="s">
        <v>22</v>
      </c>
      <c r="B92" s="39" t="e">
        <f>VLOOKUP($F92,УЧАСТНИКИ!$A$2:$L$1105,3,FALSE)</f>
        <v>#N/A</v>
      </c>
      <c r="C92" s="69" t="e">
        <f>VLOOKUP($F92,УЧАСТНИКИ!$A$2:$L$1105,4,FALSE)</f>
        <v>#N/A</v>
      </c>
      <c r="D92" s="41" t="e">
        <f>VLOOKUP($F92,УЧАСТНИКИ!$A$2:$L$1105,5,FALSE)</f>
        <v>#N/A</v>
      </c>
      <c r="E92" s="70" t="e">
        <f>VLOOKUP($F92,УЧАСТНИКИ!$A$2:$L$1105,8,FALSE)</f>
        <v>#N/A</v>
      </c>
      <c r="F92" s="68"/>
      <c r="G92" s="68"/>
      <c r="H92" s="68"/>
      <c r="I92" s="68"/>
      <c r="J92" s="69"/>
    </row>
    <row r="93" spans="1:10" hidden="1" x14ac:dyDescent="0.2">
      <c r="A93" s="68"/>
      <c r="B93" s="39"/>
      <c r="C93" s="69"/>
      <c r="D93" s="41"/>
      <c r="E93" s="68"/>
      <c r="F93" s="68"/>
      <c r="G93" s="68"/>
      <c r="H93" s="68"/>
      <c r="I93" s="68"/>
      <c r="J93" s="69"/>
    </row>
    <row r="94" spans="1:10" hidden="1" x14ac:dyDescent="0.2">
      <c r="A94" s="68" t="s">
        <v>23</v>
      </c>
      <c r="B94" s="39" t="e">
        <f>VLOOKUP($F94,УЧАСТНИКИ!$A$2:$L$1105,3,FALSE)</f>
        <v>#N/A</v>
      </c>
      <c r="C94" s="69" t="e">
        <f>VLOOKUP($F94,УЧАСТНИКИ!$A$2:$L$1105,4,FALSE)</f>
        <v>#N/A</v>
      </c>
      <c r="D94" s="41" t="e">
        <f>VLOOKUP($F94,УЧАСТНИКИ!$A$2:$L$1105,5,FALSE)</f>
        <v>#N/A</v>
      </c>
      <c r="E94" s="70" t="e">
        <f>VLOOKUP($F94,УЧАСТНИКИ!$A$2:$L$1105,8,FALSE)</f>
        <v>#N/A</v>
      </c>
      <c r="F94" s="68"/>
      <c r="G94" s="68"/>
      <c r="H94" s="68"/>
      <c r="I94" s="68"/>
      <c r="J94" s="69"/>
    </row>
    <row r="95" spans="1:10" hidden="1" x14ac:dyDescent="0.2">
      <c r="A95" s="68" t="s">
        <v>23</v>
      </c>
      <c r="B95" s="39" t="e">
        <f>VLOOKUP($F95,УЧАСТНИКИ!$A$2:$L$1105,3,FALSE)</f>
        <v>#N/A</v>
      </c>
      <c r="C95" s="69" t="e">
        <f>VLOOKUP($F95,УЧАСТНИКИ!$A$2:$L$1105,4,FALSE)</f>
        <v>#N/A</v>
      </c>
      <c r="D95" s="41" t="e">
        <f>VLOOKUP($F95,УЧАСТНИКИ!$A$2:$L$1105,5,FALSE)</f>
        <v>#N/A</v>
      </c>
      <c r="E95" s="70" t="e">
        <f>VLOOKUP($F95,УЧАСТНИКИ!$A$2:$L$1105,8,FALSE)</f>
        <v>#N/A</v>
      </c>
      <c r="F95" s="68"/>
      <c r="G95" s="68"/>
      <c r="H95" s="68"/>
      <c r="I95" s="68"/>
      <c r="J95" s="69"/>
    </row>
    <row r="96" spans="1:10" hidden="1" x14ac:dyDescent="0.2">
      <c r="A96" s="68" t="s">
        <v>23</v>
      </c>
      <c r="B96" s="39" t="e">
        <f>VLOOKUP($F96,УЧАСТНИКИ!$A$2:$L$1105,3,FALSE)</f>
        <v>#N/A</v>
      </c>
      <c r="C96" s="69" t="e">
        <f>VLOOKUP($F96,УЧАСТНИКИ!$A$2:$L$1105,4,FALSE)</f>
        <v>#N/A</v>
      </c>
      <c r="D96" s="41" t="e">
        <f>VLOOKUP($F96,УЧАСТНИКИ!$A$2:$L$1105,5,FALSE)</f>
        <v>#N/A</v>
      </c>
      <c r="E96" s="70" t="e">
        <f>VLOOKUP($F96,УЧАСТНИКИ!$A$2:$L$1105,8,FALSE)</f>
        <v>#N/A</v>
      </c>
      <c r="F96" s="68"/>
      <c r="G96" s="68"/>
      <c r="H96" s="68"/>
      <c r="I96" s="68"/>
      <c r="J96" s="69"/>
    </row>
    <row r="97" spans="1:10" hidden="1" x14ac:dyDescent="0.2">
      <c r="A97" s="68" t="s">
        <v>23</v>
      </c>
      <c r="B97" s="39" t="e">
        <f>VLOOKUP($F97,УЧАСТНИКИ!$A$2:$L$1105,3,FALSE)</f>
        <v>#N/A</v>
      </c>
      <c r="C97" s="69" t="e">
        <f>VLOOKUP($F97,УЧАСТНИКИ!$A$2:$L$1105,4,FALSE)</f>
        <v>#N/A</v>
      </c>
      <c r="D97" s="41" t="e">
        <f>VLOOKUP($F97,УЧАСТНИКИ!$A$2:$L$1105,5,FALSE)</f>
        <v>#N/A</v>
      </c>
      <c r="E97" s="70" t="e">
        <f>VLOOKUP($F97,УЧАСТНИКИ!$A$2:$L$1105,8,FALSE)</f>
        <v>#N/A</v>
      </c>
      <c r="F97" s="68"/>
      <c r="G97" s="68"/>
      <c r="H97" s="68"/>
      <c r="I97" s="68"/>
      <c r="J97" s="69"/>
    </row>
    <row r="98" spans="1:10" hidden="1" x14ac:dyDescent="0.2">
      <c r="A98" s="68" t="s">
        <v>23</v>
      </c>
      <c r="B98" s="39" t="e">
        <f>VLOOKUP($F98,УЧАСТНИКИ!$A$2:$L$1105,3,FALSE)</f>
        <v>#N/A</v>
      </c>
      <c r="C98" s="69" t="e">
        <f>VLOOKUP($F98,УЧАСТНИКИ!$A$2:$L$1105,4,FALSE)</f>
        <v>#N/A</v>
      </c>
      <c r="D98" s="41" t="e">
        <f>VLOOKUP($F98,УЧАСТНИКИ!$A$2:$L$1105,5,FALSE)</f>
        <v>#N/A</v>
      </c>
      <c r="E98" s="70" t="e">
        <f>VLOOKUP($F98,УЧАСТНИКИ!$A$2:$L$1105,8,FALSE)</f>
        <v>#N/A</v>
      </c>
      <c r="F98" s="68"/>
      <c r="G98" s="68"/>
      <c r="H98" s="68"/>
      <c r="I98" s="68"/>
      <c r="J98" s="69"/>
    </row>
    <row r="99" spans="1:10" hidden="1" x14ac:dyDescent="0.2">
      <c r="A99" s="68" t="s">
        <v>23</v>
      </c>
      <c r="B99" s="39" t="e">
        <f>VLOOKUP($F99,УЧАСТНИКИ!$A$2:$L$1105,3,FALSE)</f>
        <v>#N/A</v>
      </c>
      <c r="C99" s="69" t="e">
        <f>VLOOKUP($F99,УЧАСТНИКИ!$A$2:$L$1105,4,FALSE)</f>
        <v>#N/A</v>
      </c>
      <c r="D99" s="41" t="e">
        <f>VLOOKUP($F99,УЧАСТНИКИ!$A$2:$L$1105,5,FALSE)</f>
        <v>#N/A</v>
      </c>
      <c r="E99" s="70" t="e">
        <f>VLOOKUP($F99,УЧАСТНИКИ!$A$2:$L$1105,8,FALSE)</f>
        <v>#N/A</v>
      </c>
      <c r="F99" s="68"/>
      <c r="G99" s="68"/>
      <c r="H99" s="68"/>
      <c r="I99" s="68"/>
      <c r="J99" s="69"/>
    </row>
    <row r="100" spans="1:10" hidden="1" x14ac:dyDescent="0.2">
      <c r="A100" s="68"/>
      <c r="B100" s="39"/>
      <c r="C100" s="69"/>
      <c r="D100" s="41"/>
      <c r="E100" s="68"/>
      <c r="F100" s="68"/>
      <c r="G100" s="68"/>
      <c r="H100" s="68"/>
      <c r="I100" s="68"/>
      <c r="J100" s="69"/>
    </row>
    <row r="101" spans="1:10" hidden="1" x14ac:dyDescent="0.2">
      <c r="A101" s="68" t="s">
        <v>24</v>
      </c>
      <c r="B101" s="39" t="e">
        <f>VLOOKUP($F101,УЧАСТНИКИ!$A$2:$L$1105,3,FALSE)</f>
        <v>#N/A</v>
      </c>
      <c r="C101" s="69" t="e">
        <f>VLOOKUP($F101,УЧАСТНИКИ!$A$2:$L$1105,4,FALSE)</f>
        <v>#N/A</v>
      </c>
      <c r="D101" s="41" t="e">
        <f>VLOOKUP($F101,УЧАСТНИКИ!$A$2:$L$1105,5,FALSE)</f>
        <v>#N/A</v>
      </c>
      <c r="E101" s="70" t="e">
        <f>VLOOKUP($F101,УЧАСТНИКИ!$A$2:$L$1105,8,FALSE)</f>
        <v>#N/A</v>
      </c>
      <c r="F101" s="68"/>
      <c r="G101" s="68"/>
      <c r="H101" s="68"/>
      <c r="I101" s="68"/>
      <c r="J101" s="69"/>
    </row>
    <row r="102" spans="1:10" hidden="1" x14ac:dyDescent="0.2">
      <c r="A102" s="68" t="s">
        <v>24</v>
      </c>
      <c r="B102" s="39" t="e">
        <f>VLOOKUP($F102,УЧАСТНИКИ!$A$2:$L$1105,3,FALSE)</f>
        <v>#N/A</v>
      </c>
      <c r="C102" s="69" t="e">
        <f>VLOOKUP($F102,УЧАСТНИКИ!$A$2:$L$1105,4,FALSE)</f>
        <v>#N/A</v>
      </c>
      <c r="D102" s="41" t="e">
        <f>VLOOKUP($F102,УЧАСТНИКИ!$A$2:$L$1105,5,FALSE)</f>
        <v>#N/A</v>
      </c>
      <c r="E102" s="70" t="e">
        <f>VLOOKUP($F102,УЧАСТНИКИ!$A$2:$L$1105,8,FALSE)</f>
        <v>#N/A</v>
      </c>
      <c r="F102" s="68"/>
      <c r="G102" s="68"/>
      <c r="H102" s="68"/>
      <c r="I102" s="68"/>
      <c r="J102" s="69"/>
    </row>
    <row r="103" spans="1:10" hidden="1" x14ac:dyDescent="0.2">
      <c r="A103" s="68" t="s">
        <v>24</v>
      </c>
      <c r="B103" s="39" t="e">
        <f>VLOOKUP($F103,УЧАСТНИКИ!$A$2:$L$1105,3,FALSE)</f>
        <v>#N/A</v>
      </c>
      <c r="C103" s="69" t="e">
        <f>VLOOKUP($F103,УЧАСТНИКИ!$A$2:$L$1105,4,FALSE)</f>
        <v>#N/A</v>
      </c>
      <c r="D103" s="41" t="e">
        <f>VLOOKUP($F103,УЧАСТНИКИ!$A$2:$L$1105,5,FALSE)</f>
        <v>#N/A</v>
      </c>
      <c r="E103" s="70" t="e">
        <f>VLOOKUP($F103,УЧАСТНИКИ!$A$2:$L$1105,8,FALSE)</f>
        <v>#N/A</v>
      </c>
      <c r="F103" s="68"/>
      <c r="G103" s="68"/>
      <c r="H103" s="68"/>
      <c r="I103" s="68"/>
      <c r="J103" s="69"/>
    </row>
    <row r="104" spans="1:10" hidden="1" x14ac:dyDescent="0.2">
      <c r="A104" s="68" t="s">
        <v>24</v>
      </c>
      <c r="B104" s="39" t="e">
        <f>VLOOKUP($F104,УЧАСТНИКИ!$A$2:$L$1105,3,FALSE)</f>
        <v>#N/A</v>
      </c>
      <c r="C104" s="69" t="e">
        <f>VLOOKUP($F104,УЧАСТНИКИ!$A$2:$L$1105,4,FALSE)</f>
        <v>#N/A</v>
      </c>
      <c r="D104" s="41" t="e">
        <f>VLOOKUP($F104,УЧАСТНИКИ!$A$2:$L$1105,5,FALSE)</f>
        <v>#N/A</v>
      </c>
      <c r="E104" s="70" t="e">
        <f>VLOOKUP($F104,УЧАСТНИКИ!$A$2:$L$1105,8,FALSE)</f>
        <v>#N/A</v>
      </c>
      <c r="F104" s="68"/>
      <c r="G104" s="68"/>
      <c r="H104" s="68"/>
      <c r="I104" s="68"/>
      <c r="J104" s="69"/>
    </row>
    <row r="105" spans="1:10" hidden="1" x14ac:dyDescent="0.2">
      <c r="A105" s="68" t="s">
        <v>24</v>
      </c>
      <c r="B105" s="39" t="e">
        <f>VLOOKUP($F105,УЧАСТНИКИ!$A$2:$L$1105,3,FALSE)</f>
        <v>#N/A</v>
      </c>
      <c r="C105" s="69" t="e">
        <f>VLOOKUP($F105,УЧАСТНИКИ!$A$2:$L$1105,4,FALSE)</f>
        <v>#N/A</v>
      </c>
      <c r="D105" s="41" t="e">
        <f>VLOOKUP($F105,УЧАСТНИКИ!$A$2:$L$1105,5,FALSE)</f>
        <v>#N/A</v>
      </c>
      <c r="E105" s="70" t="e">
        <f>VLOOKUP($F105,УЧАСТНИКИ!$A$2:$L$1105,8,FALSE)</f>
        <v>#N/A</v>
      </c>
      <c r="F105" s="68"/>
      <c r="G105" s="68"/>
      <c r="H105" s="68"/>
      <c r="I105" s="68"/>
      <c r="J105" s="69"/>
    </row>
    <row r="106" spans="1:10" hidden="1" x14ac:dyDescent="0.2">
      <c r="A106" s="68" t="s">
        <v>24</v>
      </c>
      <c r="B106" s="39" t="e">
        <f>VLOOKUP($F106,УЧАСТНИКИ!$A$2:$L$1105,3,FALSE)</f>
        <v>#N/A</v>
      </c>
      <c r="C106" s="69" t="e">
        <f>VLOOKUP($F106,УЧАСТНИКИ!$A$2:$L$1105,4,FALSE)</f>
        <v>#N/A</v>
      </c>
      <c r="D106" s="41" t="e">
        <f>VLOOKUP($F106,УЧАСТНИКИ!$A$2:$L$1105,5,FALSE)</f>
        <v>#N/A</v>
      </c>
      <c r="E106" s="70" t="e">
        <f>VLOOKUP($F106,УЧАСТНИКИ!$A$2:$L$1105,8,FALSE)</f>
        <v>#N/A</v>
      </c>
      <c r="F106" s="68"/>
      <c r="G106" s="68"/>
      <c r="H106" s="68"/>
      <c r="I106" s="68"/>
      <c r="J106" s="69"/>
    </row>
    <row r="107" spans="1:10" hidden="1" x14ac:dyDescent="0.2">
      <c r="A107" s="68"/>
      <c r="B107" s="39"/>
      <c r="C107" s="69"/>
      <c r="D107" s="41"/>
      <c r="E107" s="68"/>
      <c r="F107" s="68"/>
      <c r="G107" s="68"/>
      <c r="H107" s="68"/>
      <c r="I107" s="68"/>
      <c r="J107" s="69"/>
    </row>
    <row r="108" spans="1:10" hidden="1" x14ac:dyDescent="0.2">
      <c r="A108" s="68" t="s">
        <v>38</v>
      </c>
      <c r="B108" s="39" t="e">
        <f>VLOOKUP($F108,УЧАСТНИКИ!$A$2:$L$1105,3,FALSE)</f>
        <v>#N/A</v>
      </c>
      <c r="C108" s="69" t="e">
        <f>VLOOKUP($F108,УЧАСТНИКИ!$A$2:$L$1105,4,FALSE)</f>
        <v>#N/A</v>
      </c>
      <c r="D108" s="41" t="e">
        <f>VLOOKUP($F108,УЧАСТНИКИ!$A$2:$L$1105,5,FALSE)</f>
        <v>#N/A</v>
      </c>
      <c r="E108" s="70" t="e">
        <f>VLOOKUP($F108,УЧАСТНИКИ!$A$2:$L$1105,8,FALSE)</f>
        <v>#N/A</v>
      </c>
      <c r="F108" s="68"/>
      <c r="G108" s="68"/>
      <c r="H108" s="68"/>
      <c r="I108" s="68"/>
      <c r="J108" s="69"/>
    </row>
    <row r="109" spans="1:10" hidden="1" x14ac:dyDescent="0.2">
      <c r="A109" s="68" t="s">
        <v>38</v>
      </c>
      <c r="B109" s="39" t="e">
        <f>VLOOKUP($F109,УЧАСТНИКИ!$A$2:$L$1105,3,FALSE)</f>
        <v>#N/A</v>
      </c>
      <c r="C109" s="69" t="e">
        <f>VLOOKUP($F109,УЧАСТНИКИ!$A$2:$L$1105,4,FALSE)</f>
        <v>#N/A</v>
      </c>
      <c r="D109" s="41" t="e">
        <f>VLOOKUP($F109,УЧАСТНИКИ!$A$2:$L$1105,5,FALSE)</f>
        <v>#N/A</v>
      </c>
      <c r="E109" s="70" t="e">
        <f>VLOOKUP($F109,УЧАСТНИКИ!$A$2:$L$1105,8,FALSE)</f>
        <v>#N/A</v>
      </c>
      <c r="F109" s="68"/>
      <c r="G109" s="68"/>
      <c r="H109" s="68"/>
      <c r="I109" s="68"/>
      <c r="J109" s="69"/>
    </row>
    <row r="110" spans="1:10" hidden="1" x14ac:dyDescent="0.2">
      <c r="A110" s="68" t="s">
        <v>38</v>
      </c>
      <c r="B110" s="39" t="e">
        <f>VLOOKUP($F110,УЧАСТНИКИ!$A$2:$L$1105,3,FALSE)</f>
        <v>#N/A</v>
      </c>
      <c r="C110" s="69" t="e">
        <f>VLOOKUP($F110,УЧАСТНИКИ!$A$2:$L$1105,4,FALSE)</f>
        <v>#N/A</v>
      </c>
      <c r="D110" s="41" t="e">
        <f>VLOOKUP($F110,УЧАСТНИКИ!$A$2:$L$1105,5,FALSE)</f>
        <v>#N/A</v>
      </c>
      <c r="E110" s="70" t="e">
        <f>VLOOKUP($F110,УЧАСТНИКИ!$A$2:$L$1105,8,FALSE)</f>
        <v>#N/A</v>
      </c>
      <c r="F110" s="68"/>
      <c r="G110" s="68"/>
      <c r="H110" s="68"/>
      <c r="I110" s="68"/>
      <c r="J110" s="69"/>
    </row>
    <row r="111" spans="1:10" hidden="1" x14ac:dyDescent="0.2">
      <c r="A111" s="68" t="s">
        <v>38</v>
      </c>
      <c r="B111" s="39" t="e">
        <f>VLOOKUP($F111,УЧАСТНИКИ!$A$2:$L$1105,3,FALSE)</f>
        <v>#N/A</v>
      </c>
      <c r="C111" s="69" t="e">
        <f>VLOOKUP($F111,УЧАСТНИКИ!$A$2:$L$1105,4,FALSE)</f>
        <v>#N/A</v>
      </c>
      <c r="D111" s="41" t="e">
        <f>VLOOKUP($F111,УЧАСТНИКИ!$A$2:$L$1105,5,FALSE)</f>
        <v>#N/A</v>
      </c>
      <c r="E111" s="70" t="e">
        <f>VLOOKUP($F111,УЧАСТНИКИ!$A$2:$L$1105,8,FALSE)</f>
        <v>#N/A</v>
      </c>
      <c r="F111" s="68"/>
      <c r="G111" s="68"/>
      <c r="H111" s="68"/>
      <c r="I111" s="68"/>
      <c r="J111" s="69"/>
    </row>
    <row r="112" spans="1:10" hidden="1" x14ac:dyDescent="0.2">
      <c r="A112" s="68" t="s">
        <v>38</v>
      </c>
      <c r="B112" s="39" t="e">
        <f>VLOOKUP($F112,УЧАСТНИКИ!$A$2:$L$1105,3,FALSE)</f>
        <v>#N/A</v>
      </c>
      <c r="C112" s="69" t="e">
        <f>VLOOKUP($F112,УЧАСТНИКИ!$A$2:$L$1105,4,FALSE)</f>
        <v>#N/A</v>
      </c>
      <c r="D112" s="41" t="e">
        <f>VLOOKUP($F112,УЧАСТНИКИ!$A$2:$L$1105,5,FALSE)</f>
        <v>#N/A</v>
      </c>
      <c r="E112" s="70" t="e">
        <f>VLOOKUP($F112,УЧАСТНИКИ!$A$2:$L$1105,8,FALSE)</f>
        <v>#N/A</v>
      </c>
      <c r="F112" s="68"/>
      <c r="G112" s="68"/>
      <c r="H112" s="68"/>
      <c r="I112" s="68"/>
      <c r="J112" s="69"/>
    </row>
    <row r="113" spans="1:11" hidden="1" x14ac:dyDescent="0.2">
      <c r="A113" s="68" t="s">
        <v>38</v>
      </c>
      <c r="B113" s="39" t="e">
        <f>VLOOKUP($F113,УЧАСТНИКИ!$A$2:$L$1105,3,FALSE)</f>
        <v>#N/A</v>
      </c>
      <c r="C113" s="69" t="e">
        <f>VLOOKUP($F113,УЧАСТНИКИ!$A$2:$L$1105,4,FALSE)</f>
        <v>#N/A</v>
      </c>
      <c r="D113" s="41" t="e">
        <f>VLOOKUP($F113,УЧАСТНИКИ!$A$2:$L$1105,5,FALSE)</f>
        <v>#N/A</v>
      </c>
      <c r="E113" s="70" t="e">
        <f>VLOOKUP($F113,УЧАСТНИКИ!$A$2:$L$1105,8,FALSE)</f>
        <v>#N/A</v>
      </c>
      <c r="F113" s="68"/>
      <c r="G113" s="68"/>
      <c r="H113" s="68"/>
      <c r="I113" s="68"/>
      <c r="J113" s="69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ht="15.75" x14ac:dyDescent="0.25">
      <c r="A117" s="78" t="s">
        <v>36</v>
      </c>
      <c r="B117" s="36"/>
      <c r="D117" s="67" t="s">
        <v>120</v>
      </c>
      <c r="E117" s="78"/>
      <c r="F117" s="14"/>
      <c r="G117" s="14"/>
      <c r="H117" s="14"/>
      <c r="I117" s="14"/>
      <c r="J117" s="14"/>
      <c r="K117" s="14"/>
    </row>
    <row r="118" spans="1:11" ht="15.75" x14ac:dyDescent="0.25">
      <c r="A118" s="78" t="s">
        <v>32</v>
      </c>
      <c r="D118" s="67" t="s">
        <v>1171</v>
      </c>
      <c r="F118" s="14"/>
      <c r="G118" s="14"/>
      <c r="H118" s="14"/>
      <c r="I118" s="14"/>
      <c r="J118" s="14"/>
      <c r="K118" s="14"/>
    </row>
    <row r="119" spans="1:11" ht="15.75" x14ac:dyDescent="0.25">
      <c r="A119" s="89" t="s">
        <v>33</v>
      </c>
      <c r="B119" s="89"/>
      <c r="D119" s="67" t="s">
        <v>1172</v>
      </c>
      <c r="F119" s="14"/>
      <c r="G119" s="14"/>
      <c r="H119" s="14"/>
      <c r="I119" s="14"/>
      <c r="J119" s="14"/>
      <c r="K119" s="14"/>
    </row>
    <row r="120" spans="1:11" ht="15.75" x14ac:dyDescent="0.25">
      <c r="A120" s="89"/>
      <c r="B120" s="89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</sheetData>
  <mergeCells count="6">
    <mergeCell ref="A120:B120"/>
    <mergeCell ref="A1:J1"/>
    <mergeCell ref="A2:J2"/>
    <mergeCell ref="A3:J3"/>
    <mergeCell ref="E4:J4"/>
    <mergeCell ref="A119:B119"/>
  </mergeCells>
  <printOptions horizontalCentered="1"/>
  <pageMargins left="0.25" right="0.25" top="0.75" bottom="0.6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6"/>
  <sheetViews>
    <sheetView zoomScale="110" zoomScaleNormal="110" workbookViewId="0">
      <selection activeCell="D20" sqref="D20"/>
    </sheetView>
  </sheetViews>
  <sheetFormatPr defaultColWidth="9.140625" defaultRowHeight="12.75" x14ac:dyDescent="0.2"/>
  <cols>
    <col min="1" max="1" width="4" style="19" customWidth="1"/>
    <col min="2" max="2" width="25.5703125" style="19" customWidth="1"/>
    <col min="3" max="3" width="10.5703125" style="19" customWidth="1"/>
    <col min="4" max="4" width="19.5703125" style="19" customWidth="1"/>
    <col min="5" max="5" width="9.7109375" style="19" customWidth="1"/>
    <col min="6" max="6" width="7.7109375" style="19" customWidth="1"/>
    <col min="7" max="7" width="7" style="19" customWidth="1"/>
    <col min="8" max="8" width="25.140625" style="19" customWidth="1"/>
    <col min="9" max="9" width="6.85546875" style="19" customWidth="1"/>
    <col min="10" max="10" width="8.28515625" style="19" customWidth="1"/>
    <col min="11" max="11" width="6" style="19" customWidth="1"/>
    <col min="12" max="16384" width="9.140625" style="19"/>
  </cols>
  <sheetData>
    <row r="1" spans="1:14" x14ac:dyDescent="0.2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53"/>
      <c r="L1" s="53"/>
      <c r="M1" s="53"/>
      <c r="N1" s="53"/>
    </row>
    <row r="2" spans="1:14" ht="14.25" x14ac:dyDescent="0.2">
      <c r="A2" s="91" t="s">
        <v>52</v>
      </c>
      <c r="B2" s="91"/>
      <c r="C2" s="91"/>
      <c r="D2" s="91"/>
      <c r="E2" s="91"/>
      <c r="F2" s="91"/>
      <c r="G2" s="91"/>
      <c r="H2" s="91"/>
      <c r="I2" s="91"/>
      <c r="J2" s="91"/>
      <c r="K2" s="52"/>
      <c r="L2" s="53"/>
      <c r="M2" s="53"/>
      <c r="N2" s="53"/>
    </row>
    <row r="3" spans="1:14" ht="15" x14ac:dyDescent="0.2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52"/>
      <c r="L3" s="53"/>
      <c r="M3" s="53"/>
      <c r="N3" s="53"/>
    </row>
    <row r="4" spans="1:14" ht="15" x14ac:dyDescent="0.2">
      <c r="A4" s="66"/>
      <c r="B4" s="66"/>
      <c r="C4" s="66"/>
      <c r="D4" s="66"/>
      <c r="E4" s="93" t="s">
        <v>109</v>
      </c>
      <c r="F4" s="93"/>
      <c r="G4" s="93"/>
      <c r="H4" s="93"/>
      <c r="I4" s="93"/>
      <c r="J4" s="93"/>
      <c r="K4" s="47"/>
    </row>
    <row r="5" spans="1:14" ht="15" customHeight="1" x14ac:dyDescent="0.2">
      <c r="A5" s="12" t="str">
        <f>d_4</f>
        <v>МУЖЧИНЫ</v>
      </c>
      <c r="B5" s="61"/>
      <c r="C5" s="63" t="s">
        <v>104</v>
      </c>
      <c r="D5" s="61" t="s">
        <v>127</v>
      </c>
      <c r="E5" s="61"/>
      <c r="F5" s="12" t="str">
        <f>d_3</f>
        <v>06.09.2019г.</v>
      </c>
      <c r="H5" s="16" t="s">
        <v>107</v>
      </c>
      <c r="I5" s="11" t="s">
        <v>1206</v>
      </c>
      <c r="K5" s="47"/>
    </row>
    <row r="6" spans="1:14" x14ac:dyDescent="0.2">
      <c r="A6" s="11" t="s">
        <v>117</v>
      </c>
      <c r="B6" s="51"/>
      <c r="C6" s="63" t="s">
        <v>105</v>
      </c>
      <c r="D6" s="11" t="s">
        <v>128</v>
      </c>
      <c r="E6" s="11"/>
      <c r="H6" s="16" t="s">
        <v>108</v>
      </c>
      <c r="I6" s="62"/>
      <c r="K6" s="51"/>
    </row>
    <row r="7" spans="1:14" ht="12.75" customHeight="1" x14ac:dyDescent="0.2">
      <c r="C7" s="63" t="s">
        <v>106</v>
      </c>
      <c r="D7" s="11" t="s">
        <v>129</v>
      </c>
      <c r="F7" s="11"/>
      <c r="G7" s="10"/>
      <c r="H7" s="10"/>
      <c r="I7" s="51"/>
      <c r="J7" s="13" t="str">
        <f>d_5</f>
        <v>г. Сочи, ул. Бзугу 2, ст. им. Славы Метревели</v>
      </c>
      <c r="K7" s="51"/>
    </row>
    <row r="8" spans="1:14" ht="24" customHeight="1" x14ac:dyDescent="0.2">
      <c r="A8" s="42" t="s">
        <v>35</v>
      </c>
      <c r="B8" s="42" t="s">
        <v>92</v>
      </c>
      <c r="C8" s="42" t="s">
        <v>31</v>
      </c>
      <c r="D8" s="42" t="s">
        <v>53</v>
      </c>
      <c r="E8" s="42" t="s">
        <v>101</v>
      </c>
      <c r="F8" s="42" t="s">
        <v>15</v>
      </c>
      <c r="G8" s="42" t="s">
        <v>56</v>
      </c>
      <c r="H8" s="42" t="s">
        <v>6</v>
      </c>
      <c r="I8" s="42" t="s">
        <v>29</v>
      </c>
      <c r="J8" s="42" t="s">
        <v>37</v>
      </c>
    </row>
    <row r="9" spans="1:14" x14ac:dyDescent="0.2">
      <c r="A9" s="43"/>
      <c r="B9" s="44" t="s">
        <v>25</v>
      </c>
      <c r="C9" s="45"/>
      <c r="D9" s="45"/>
      <c r="E9" s="45"/>
      <c r="F9" s="45"/>
      <c r="G9" s="45"/>
      <c r="H9" s="45"/>
      <c r="I9" s="45"/>
      <c r="J9" s="46"/>
    </row>
    <row r="10" spans="1:14" hidden="1" x14ac:dyDescent="0.2">
      <c r="A10" s="68" t="s">
        <v>18</v>
      </c>
      <c r="B10" s="39" t="e">
        <f>VLOOKUP($F10,УЧАСТНИКИ!$A$2:$L$1105,3,FALSE)</f>
        <v>#N/A</v>
      </c>
      <c r="C10" s="69" t="e">
        <f>VLOOKUP($F10,УЧАСТНИКИ!$A$2:$L$1105,4,FALSE)</f>
        <v>#N/A</v>
      </c>
      <c r="D10" s="41" t="e">
        <f>VLOOKUP($F10,УЧАСТНИКИ!$A$2:$L$1105,5,FALSE)</f>
        <v>#N/A</v>
      </c>
      <c r="E10" s="70" t="e">
        <f>VLOOKUP($F10,УЧАСТНИКИ!$A$2:$L$1105,8,FALSE)</f>
        <v>#N/A</v>
      </c>
      <c r="F10" s="68"/>
      <c r="G10" s="68"/>
      <c r="H10" s="68"/>
      <c r="I10" s="68"/>
      <c r="J10" s="69" t="e">
        <f>VLOOKUP($F10,УЧАСТНИКИ!$A$2:$L$1105,9,FALSE)</f>
        <v>#N/A</v>
      </c>
    </row>
    <row r="11" spans="1:14" s="55" customFormat="1" hidden="1" x14ac:dyDescent="0.2">
      <c r="A11" s="68" t="s">
        <v>18</v>
      </c>
      <c r="B11" s="56" t="e">
        <f>VLOOKUP($F11,УЧАСТНИКИ!$A$2:$L$1105,3,FALSE)</f>
        <v>#N/A</v>
      </c>
      <c r="C11" s="68" t="e">
        <f>VLOOKUP($F11,УЧАСТНИКИ!$A$2:$L$1105,4,FALSE)</f>
        <v>#N/A</v>
      </c>
      <c r="D11" s="58" t="e">
        <f>VLOOKUP($F11,УЧАСТНИКИ!$A$2:$L$1105,5,FALSE)</f>
        <v>#N/A</v>
      </c>
      <c r="E11" s="76" t="e">
        <f>VLOOKUP($F11,УЧАСТНИКИ!$A$2:$L$1105,8,FALSE)</f>
        <v>#N/A</v>
      </c>
      <c r="F11" s="68"/>
      <c r="G11" s="68"/>
      <c r="H11" s="68"/>
      <c r="I11" s="68"/>
      <c r="J11" s="68" t="e">
        <f>VLOOKUP($F11,УЧАСТНИКИ!$A$2:$L$1105,9,FALSE)</f>
        <v>#N/A</v>
      </c>
    </row>
    <row r="12" spans="1:14" s="55" customFormat="1" hidden="1" x14ac:dyDescent="0.2">
      <c r="A12" s="68" t="s">
        <v>18</v>
      </c>
      <c r="B12" s="56" t="e">
        <f>VLOOKUP($F12,УЧАСТНИКИ!$A$2:$L$1105,3,FALSE)</f>
        <v>#N/A</v>
      </c>
      <c r="C12" s="68" t="e">
        <f>VLOOKUP($F12,УЧАСТНИКИ!$A$2:$L$1105,4,FALSE)</f>
        <v>#N/A</v>
      </c>
      <c r="D12" s="58" t="e">
        <f>VLOOKUP($F12,УЧАСТНИКИ!$A$2:$L$1105,5,FALSE)</f>
        <v>#N/A</v>
      </c>
      <c r="E12" s="76" t="e">
        <f>VLOOKUP($F12,УЧАСТНИКИ!$A$2:$L$1105,8,FALSE)</f>
        <v>#N/A</v>
      </c>
      <c r="F12" s="68"/>
      <c r="G12" s="68"/>
      <c r="H12" s="68"/>
      <c r="I12" s="68"/>
      <c r="J12" s="68" t="e">
        <f>VLOOKUP($F12,УЧАСТНИКИ!$A$2:$L$1105,9,FALSE)</f>
        <v>#N/A</v>
      </c>
    </row>
    <row r="13" spans="1:14" s="55" customFormat="1" hidden="1" x14ac:dyDescent="0.2">
      <c r="A13" s="68" t="s">
        <v>18</v>
      </c>
      <c r="B13" s="56" t="e">
        <f>VLOOKUP($F13,УЧАСТНИКИ!$A$2:$L$1105,3,FALSE)</f>
        <v>#N/A</v>
      </c>
      <c r="C13" s="68" t="e">
        <f>VLOOKUP($F13,УЧАСТНИКИ!$A$2:$L$1105,4,FALSE)</f>
        <v>#N/A</v>
      </c>
      <c r="D13" s="58" t="e">
        <f>VLOOKUP($F13,УЧАСТНИКИ!$A$2:$L$1105,5,FALSE)</f>
        <v>#N/A</v>
      </c>
      <c r="E13" s="76" t="e">
        <f>VLOOKUP($F13,УЧАСТНИКИ!$A$2:$L$1105,8,FALSE)</f>
        <v>#N/A</v>
      </c>
      <c r="F13" s="68"/>
      <c r="G13" s="68"/>
      <c r="H13" s="68"/>
      <c r="I13" s="68"/>
      <c r="J13" s="68" t="e">
        <f>VLOOKUP($F13,УЧАСТНИКИ!$A$2:$L$1105,9,FALSE)</f>
        <v>#N/A</v>
      </c>
      <c r="L13" s="59"/>
    </row>
    <row r="14" spans="1:14" hidden="1" x14ac:dyDescent="0.2">
      <c r="A14" s="68" t="s">
        <v>18</v>
      </c>
      <c r="B14" s="39" t="e">
        <f>VLOOKUP($F14,УЧАСТНИКИ!$A$2:$L$1105,3,FALSE)</f>
        <v>#N/A</v>
      </c>
      <c r="C14" s="69" t="e">
        <f>VLOOKUP($F14,УЧАСТНИКИ!$A$2:$L$1105,4,FALSE)</f>
        <v>#N/A</v>
      </c>
      <c r="D14" s="41" t="e">
        <f>VLOOKUP($F14,УЧАСТНИКИ!$A$2:$L$1105,5,FALSE)</f>
        <v>#N/A</v>
      </c>
      <c r="E14" s="70" t="e">
        <f>VLOOKUP($F14,УЧАСТНИКИ!$A$2:$L$1105,8,FALSE)</f>
        <v>#N/A</v>
      </c>
      <c r="F14" s="68"/>
      <c r="G14" s="68"/>
      <c r="H14" s="68"/>
      <c r="I14" s="68"/>
      <c r="J14" s="69" t="e">
        <f>VLOOKUP($F14,УЧАСТНИКИ!$A$2:$L$1105,9,FALSE)</f>
        <v>#N/A</v>
      </c>
    </row>
    <row r="15" spans="1:14" hidden="1" x14ac:dyDescent="0.2">
      <c r="A15" s="68" t="s">
        <v>18</v>
      </c>
      <c r="B15" s="39" t="e">
        <f>VLOOKUP($F15,УЧАСТНИКИ!$A$2:$L$1105,3,FALSE)</f>
        <v>#N/A</v>
      </c>
      <c r="C15" s="69" t="e">
        <f>VLOOKUP($F15,УЧАСТНИКИ!$A$2:$L$1105,4,FALSE)</f>
        <v>#N/A</v>
      </c>
      <c r="D15" s="41" t="e">
        <f>VLOOKUP($F15,УЧАСТНИКИ!$A$2:$L$1105,5,FALSE)</f>
        <v>#N/A</v>
      </c>
      <c r="E15" s="70" t="e">
        <f>VLOOKUP($F15,УЧАСТНИКИ!$A$2:$L$1105,8,FALSE)</f>
        <v>#N/A</v>
      </c>
      <c r="F15" s="68"/>
      <c r="G15" s="68"/>
      <c r="H15" s="68"/>
      <c r="I15" s="68"/>
      <c r="J15" s="69" t="e">
        <f>VLOOKUP($F15,УЧАСТНИКИ!$A$2:$L$1105,9,FALSE)</f>
        <v>#N/A</v>
      </c>
    </row>
    <row r="16" spans="1:14" hidden="1" x14ac:dyDescent="0.2">
      <c r="A16" s="68"/>
      <c r="B16" s="39"/>
      <c r="C16" s="69"/>
      <c r="D16" s="41"/>
      <c r="E16" s="70"/>
      <c r="F16" s="68"/>
      <c r="G16" s="68"/>
      <c r="H16" s="68"/>
      <c r="I16" s="68"/>
      <c r="J16" s="69"/>
    </row>
    <row r="17" spans="1:10" x14ac:dyDescent="0.2">
      <c r="A17" s="68" t="s">
        <v>19</v>
      </c>
      <c r="B17" s="39" t="str">
        <f>VLOOKUP($F17,УЧАСТНИКИ!$A$2:$L$1105,3,FALSE)</f>
        <v>Болотов Сергей</v>
      </c>
      <c r="C17" s="69" t="str">
        <f>VLOOKUP($F17,УЧАСТНИКИ!$A$2:$L$1105,4,FALSE)</f>
        <v>09.04.1996</v>
      </c>
      <c r="D17" s="41" t="str">
        <f>VLOOKUP($F17,УЧАСТНИКИ!$A$2:$L$1105,5,FALSE)</f>
        <v xml:space="preserve">Владимирская область </v>
      </c>
      <c r="E17" s="70" t="str">
        <f>VLOOKUP($F17,УЧАСТНИКИ!$A$2:$L$1105,8,FALSE)</f>
        <v>КМС</v>
      </c>
      <c r="F17" s="68" t="s">
        <v>1065</v>
      </c>
      <c r="G17" s="68"/>
      <c r="H17" s="68"/>
      <c r="I17" s="68"/>
      <c r="J17" s="69"/>
    </row>
    <row r="18" spans="1:10" x14ac:dyDescent="0.2">
      <c r="A18" s="68" t="s">
        <v>19</v>
      </c>
      <c r="B18" s="39" t="str">
        <f>VLOOKUP($F18,УЧАСТНИКИ!$A$2:$L$1105,3,FALSE)</f>
        <v>Козлов Антон</v>
      </c>
      <c r="C18" s="69" t="str">
        <f>VLOOKUP($F18,УЧАСТНИКИ!$A$2:$L$1105,4,FALSE)</f>
        <v>09.03.1994</v>
      </c>
      <c r="D18" s="41"/>
      <c r="E18" s="70" t="str">
        <f>VLOOKUP($F18,УЧАСТНИКИ!$A$2:$L$1105,8,FALSE)</f>
        <v>МС</v>
      </c>
      <c r="F18" s="68" t="s">
        <v>1066</v>
      </c>
      <c r="G18" s="68"/>
      <c r="H18" s="68"/>
      <c r="I18" s="68"/>
      <c r="J18" s="69"/>
    </row>
    <row r="19" spans="1:10" x14ac:dyDescent="0.2">
      <c r="A19" s="68" t="s">
        <v>19</v>
      </c>
      <c r="B19" s="39" t="str">
        <f>VLOOKUP($F19,УЧАСТНИКИ!$A$2:$L$1105,3,FALSE)</f>
        <v>Матвеев Никита</v>
      </c>
      <c r="C19" s="69" t="str">
        <f>VLOOKUP($F19,УЧАСТНИКИ!$A$2:$L$1105,4,FALSE)</f>
        <v>28.03.2000</v>
      </c>
      <c r="D19" s="41"/>
      <c r="E19" s="70" t="str">
        <f>VLOOKUP($F19,УЧАСТНИКИ!$A$2:$L$1105,8,FALSE)</f>
        <v>КМС</v>
      </c>
      <c r="F19" s="68" t="s">
        <v>1067</v>
      </c>
      <c r="G19" s="68"/>
      <c r="H19" s="68"/>
      <c r="I19" s="68"/>
      <c r="J19" s="69"/>
    </row>
    <row r="20" spans="1:10" x14ac:dyDescent="0.2">
      <c r="A20" s="68" t="s">
        <v>19</v>
      </c>
      <c r="B20" s="39" t="str">
        <f>VLOOKUP($F20,УЧАСТНИКИ!$A$2:$L$1105,3,FALSE)</f>
        <v>Мельников Максим</v>
      </c>
      <c r="C20" s="69" t="str">
        <f>VLOOKUP($F20,УЧАСТНИКИ!$A$2:$L$1105,4,FALSE)</f>
        <v>11.03.2002</v>
      </c>
      <c r="D20" s="41"/>
      <c r="E20" s="70" t="str">
        <f>VLOOKUP($F20,УЧАСТНИКИ!$A$2:$L$1105,8,FALSE)</f>
        <v>1</v>
      </c>
      <c r="F20" s="68" t="s">
        <v>1068</v>
      </c>
      <c r="G20" s="68"/>
      <c r="H20" s="68"/>
      <c r="I20" s="68"/>
      <c r="J20" s="69"/>
    </row>
    <row r="21" spans="1:10" hidden="1" x14ac:dyDescent="0.2">
      <c r="A21" s="68" t="s">
        <v>19</v>
      </c>
      <c r="B21" s="39" t="e">
        <f>VLOOKUP($F21,УЧАСТНИКИ!$A$2:$L$1105,3,FALSE)</f>
        <v>#N/A</v>
      </c>
      <c r="C21" s="69" t="e">
        <f>VLOOKUP($F21,УЧАСТНИКИ!$A$2:$L$1105,4,FALSE)</f>
        <v>#N/A</v>
      </c>
      <c r="D21" s="41" t="e">
        <f>VLOOKUP($F21,УЧАСТНИКИ!$A$2:$L$1105,5,FALSE)</f>
        <v>#N/A</v>
      </c>
      <c r="E21" s="70" t="e">
        <f>VLOOKUP($F21,УЧАСТНИКИ!$A$2:$L$1105,8,FALSE)</f>
        <v>#N/A</v>
      </c>
      <c r="F21" s="68"/>
      <c r="G21" s="68"/>
      <c r="H21" s="68"/>
      <c r="I21" s="68"/>
      <c r="J21" s="69"/>
    </row>
    <row r="22" spans="1:10" hidden="1" x14ac:dyDescent="0.2">
      <c r="A22" s="68" t="s">
        <v>19</v>
      </c>
      <c r="B22" s="39" t="e">
        <f>VLOOKUP($F22,УЧАСТНИКИ!$A$2:$L$1105,3,FALSE)</f>
        <v>#N/A</v>
      </c>
      <c r="C22" s="69" t="e">
        <f>VLOOKUP($F22,УЧАСТНИКИ!$A$2:$L$1105,4,FALSE)</f>
        <v>#N/A</v>
      </c>
      <c r="D22" s="41" t="e">
        <f>VLOOKUP($F22,УЧАСТНИКИ!$A$2:$L$1105,5,FALSE)</f>
        <v>#N/A</v>
      </c>
      <c r="E22" s="70" t="e">
        <f>VLOOKUP($F22,УЧАСТНИКИ!$A$2:$L$1105,8,FALSE)</f>
        <v>#N/A</v>
      </c>
      <c r="F22" s="68"/>
      <c r="G22" s="68"/>
      <c r="H22" s="68"/>
      <c r="I22" s="68"/>
      <c r="J22" s="69"/>
    </row>
    <row r="23" spans="1:10" x14ac:dyDescent="0.2">
      <c r="A23" s="68"/>
      <c r="B23" s="39"/>
      <c r="C23" s="69"/>
      <c r="D23" s="41"/>
      <c r="E23" s="68"/>
      <c r="F23" s="68"/>
      <c r="G23" s="68"/>
      <c r="H23" s="68"/>
      <c r="I23" s="68"/>
      <c r="J23" s="69"/>
    </row>
    <row r="24" spans="1:10" x14ac:dyDescent="0.2">
      <c r="A24" s="68" t="s">
        <v>20</v>
      </c>
      <c r="B24" s="39" t="str">
        <f>VLOOKUP($F24,УЧАСТНИКИ!$A$2:$L$1105,3,FALSE)</f>
        <v>Соколенко Владимир</v>
      </c>
      <c r="C24" s="69" t="str">
        <f>VLOOKUP($F24,УЧАСТНИКИ!$A$2:$L$1105,4,FALSE)</f>
        <v>19.05.2000</v>
      </c>
      <c r="D24" s="41" t="str">
        <f>VLOOKUP($F24,УЧАСТНИКИ!$A$2:$L$1105,5,FALSE)</f>
        <v xml:space="preserve">Томская область </v>
      </c>
      <c r="E24" s="70" t="str">
        <f>VLOOKUP($F24,УЧАСТНИКИ!$A$2:$L$1105,8,FALSE)</f>
        <v>КМС</v>
      </c>
      <c r="F24" s="68" t="s">
        <v>1053</v>
      </c>
      <c r="G24" s="68"/>
      <c r="H24" s="68"/>
      <c r="I24" s="68"/>
      <c r="J24" s="69"/>
    </row>
    <row r="25" spans="1:10" x14ac:dyDescent="0.2">
      <c r="A25" s="68" t="s">
        <v>20</v>
      </c>
      <c r="B25" s="39" t="str">
        <f>VLOOKUP($F25,УЧАСТНИКИ!$A$2:$L$1105,3,FALSE)</f>
        <v>Черепнин Андрей</v>
      </c>
      <c r="C25" s="69" t="str">
        <f>VLOOKUP($F25,УЧАСТНИКИ!$A$2:$L$1105,4,FALSE)</f>
        <v>21.02.1998</v>
      </c>
      <c r="D25" s="41"/>
      <c r="E25" s="70" t="str">
        <f>VLOOKUP($F25,УЧАСТНИКИ!$A$2:$L$1105,8,FALSE)</f>
        <v>МС</v>
      </c>
      <c r="F25" s="68" t="s">
        <v>1054</v>
      </c>
      <c r="G25" s="68"/>
      <c r="H25" s="68"/>
      <c r="I25" s="68"/>
      <c r="J25" s="69"/>
    </row>
    <row r="26" spans="1:10" x14ac:dyDescent="0.2">
      <c r="A26" s="68" t="s">
        <v>20</v>
      </c>
      <c r="B26" s="39" t="str">
        <f>VLOOKUP($F26,УЧАСТНИКИ!$A$2:$L$1105,3,FALSE)</f>
        <v>Михайловский Семен</v>
      </c>
      <c r="C26" s="69" t="str">
        <f>VLOOKUP($F26,УЧАСТНИКИ!$A$2:$L$1105,4,FALSE)</f>
        <v>15.09.1997</v>
      </c>
      <c r="D26" s="41"/>
      <c r="E26" s="70" t="str">
        <f>VLOOKUP($F26,УЧАСТНИКИ!$A$2:$L$1105,8,FALSE)</f>
        <v>КМС</v>
      </c>
      <c r="F26" s="68" t="s">
        <v>1049</v>
      </c>
      <c r="G26" s="68"/>
      <c r="H26" s="68"/>
      <c r="I26" s="68"/>
      <c r="J26" s="69"/>
    </row>
    <row r="27" spans="1:10" x14ac:dyDescent="0.2">
      <c r="A27" s="68" t="s">
        <v>20</v>
      </c>
      <c r="B27" s="39" t="str">
        <f>VLOOKUP($F27,УЧАСТНИКИ!$A$2:$L$1105,3,FALSE)</f>
        <v>Земцов Адам</v>
      </c>
      <c r="C27" s="69" t="str">
        <f>VLOOKUP($F27,УЧАСТНИКИ!$A$2:$L$1105,4,FALSE)</f>
        <v>27.06.1999</v>
      </c>
      <c r="D27" s="41"/>
      <c r="E27" s="70" t="str">
        <f>VLOOKUP($F27,УЧАСТНИКИ!$A$2:$L$1105,8,FALSE)</f>
        <v>КМС</v>
      </c>
      <c r="F27" s="68" t="s">
        <v>1048</v>
      </c>
      <c r="G27" s="68"/>
      <c r="H27" s="68"/>
      <c r="I27" s="68"/>
      <c r="J27" s="69"/>
    </row>
    <row r="28" spans="1:10" x14ac:dyDescent="0.2">
      <c r="A28" s="68" t="s">
        <v>20</v>
      </c>
      <c r="B28" s="39" t="str">
        <f>VLOOKUP($F28,УЧАСТНИКИ!$A$2:$L$1105,3,FALSE)</f>
        <v>Разумов Дмитрий</v>
      </c>
      <c r="C28" s="69" t="str">
        <f>VLOOKUP($F28,УЧАСТНИКИ!$A$2:$L$1105,4,FALSE)</f>
        <v>19.08.1999</v>
      </c>
      <c r="D28" s="41"/>
      <c r="E28" s="70" t="str">
        <f>VLOOKUP($F28,УЧАСТНИКИ!$A$2:$L$1105,8,FALSE)</f>
        <v>МС</v>
      </c>
      <c r="F28" s="68" t="s">
        <v>1051</v>
      </c>
      <c r="G28" s="68"/>
      <c r="H28" s="68"/>
      <c r="I28" s="68"/>
      <c r="J28" s="69"/>
    </row>
    <row r="29" spans="1:10" x14ac:dyDescent="0.2">
      <c r="A29" s="68" t="s">
        <v>20</v>
      </c>
      <c r="B29" s="39" t="str">
        <f>VLOOKUP($F29,УЧАСТНИКИ!$A$2:$L$1105,3,FALSE)</f>
        <v>Москвин Никита</v>
      </c>
      <c r="C29" s="69" t="str">
        <f>VLOOKUP($F29,УЧАСТНИКИ!$A$2:$L$1105,4,FALSE)</f>
        <v>08.03.1996</v>
      </c>
      <c r="D29" s="41"/>
      <c r="E29" s="70" t="str">
        <f>VLOOKUP($F29,УЧАСТНИКИ!$A$2:$L$1105,8,FALSE)</f>
        <v>МС</v>
      </c>
      <c r="F29" s="68" t="s">
        <v>1050</v>
      </c>
      <c r="G29" s="68"/>
      <c r="H29" s="68"/>
      <c r="I29" s="68"/>
      <c r="J29" s="69"/>
    </row>
    <row r="30" spans="1:10" x14ac:dyDescent="0.2">
      <c r="A30" s="68"/>
      <c r="B30" s="39"/>
      <c r="C30" s="69"/>
      <c r="D30" s="41"/>
      <c r="E30" s="68"/>
      <c r="F30" s="68"/>
      <c r="G30" s="68"/>
      <c r="H30" s="68"/>
      <c r="I30" s="68"/>
      <c r="J30" s="69"/>
    </row>
    <row r="31" spans="1:10" x14ac:dyDescent="0.2">
      <c r="A31" s="68" t="s">
        <v>21</v>
      </c>
      <c r="B31" s="39" t="str">
        <f>VLOOKUP($F31,УЧАСТНИКИ!$A$2:$L$1105,3,FALSE)</f>
        <v>Лямин Кирилл</v>
      </c>
      <c r="C31" s="69" t="str">
        <f>VLOOKUP($F31,УЧАСТНИКИ!$A$2:$L$1105,4,FALSE)</f>
        <v>17.05.1996</v>
      </c>
      <c r="D31" s="41" t="str">
        <f>VLOOKUP($F31,УЧАСТНИКИ!$A$2:$L$1105,5,FALSE)</f>
        <v xml:space="preserve">Курская область </v>
      </c>
      <c r="E31" s="70" t="str">
        <f>VLOOKUP($F31,УЧАСТНИКИ!$A$2:$L$1105,8,FALSE)</f>
        <v>КМС</v>
      </c>
      <c r="F31" s="68" t="s">
        <v>1148</v>
      </c>
      <c r="G31" s="68"/>
      <c r="H31" s="68"/>
      <c r="I31" s="68"/>
      <c r="J31" s="69"/>
    </row>
    <row r="32" spans="1:10" x14ac:dyDescent="0.2">
      <c r="A32" s="68" t="s">
        <v>21</v>
      </c>
      <c r="B32" s="39" t="str">
        <f>VLOOKUP($F32,УЧАСТНИКИ!$A$2:$L$1105,3,FALSE)</f>
        <v>Чернышов Андрей</v>
      </c>
      <c r="C32" s="69" t="str">
        <f>VLOOKUP($F32,УЧАСТНИКИ!$A$2:$L$1105,4,FALSE)</f>
        <v>05.05.1993</v>
      </c>
      <c r="D32" s="41"/>
      <c r="E32" s="70" t="str">
        <f>VLOOKUP($F32,УЧАСТНИКИ!$A$2:$L$1105,8,FALSE)</f>
        <v>МС</v>
      </c>
      <c r="F32" s="68" t="s">
        <v>1152</v>
      </c>
      <c r="G32" s="68"/>
      <c r="H32" s="68"/>
      <c r="I32" s="68"/>
      <c r="J32" s="69"/>
    </row>
    <row r="33" spans="1:10" x14ac:dyDescent="0.2">
      <c r="A33" s="68" t="s">
        <v>21</v>
      </c>
      <c r="B33" s="39" t="str">
        <f>VLOOKUP($F33,УЧАСТНИКИ!$A$2:$L$1105,3,FALSE)</f>
        <v>Дроздов Артем</v>
      </c>
      <c r="C33" s="69" t="str">
        <f>VLOOKUP($F33,УЧАСТНИКИ!$A$2:$L$1105,4,FALSE)</f>
        <v>26.04.2000</v>
      </c>
      <c r="D33" s="41"/>
      <c r="E33" s="70" t="str">
        <f>VLOOKUP($F33,УЧАСТНИКИ!$A$2:$L$1105,8,FALSE)</f>
        <v>1</v>
      </c>
      <c r="F33" s="68" t="s">
        <v>1144</v>
      </c>
      <c r="G33" s="68"/>
      <c r="H33" s="68"/>
      <c r="I33" s="68"/>
      <c r="J33" s="69"/>
    </row>
    <row r="34" spans="1:10" x14ac:dyDescent="0.2">
      <c r="A34" s="68" t="s">
        <v>21</v>
      </c>
      <c r="B34" s="39" t="str">
        <f>VLOOKUP($F34,УЧАСТНИКИ!$A$2:$L$1105,3,FALSE)</f>
        <v>Некрасов Никита</v>
      </c>
      <c r="C34" s="69" t="str">
        <f>VLOOKUP($F34,УЧАСТНИКИ!$A$2:$L$1105,4,FALSE)</f>
        <v>14.04.2002</v>
      </c>
      <c r="D34" s="41"/>
      <c r="E34" s="70" t="str">
        <f>VLOOKUP($F34,УЧАСТНИКИ!$A$2:$L$1105,8,FALSE)</f>
        <v>1</v>
      </c>
      <c r="F34" s="68" t="s">
        <v>1149</v>
      </c>
      <c r="G34" s="68"/>
      <c r="H34" s="68"/>
      <c r="I34" s="68"/>
      <c r="J34" s="69"/>
    </row>
    <row r="35" spans="1:10" x14ac:dyDescent="0.2">
      <c r="A35" s="68" t="s">
        <v>21</v>
      </c>
      <c r="B35" s="39" t="str">
        <f>VLOOKUP($F35,УЧАСТНИКИ!$A$2:$L$1105,3,FALSE)</f>
        <v>Проскурин Никита</v>
      </c>
      <c r="C35" s="69" t="str">
        <f>VLOOKUP($F35,УЧАСТНИКИ!$A$2:$L$1105,4,FALSE)</f>
        <v>14.06.1997</v>
      </c>
      <c r="D35" s="41"/>
      <c r="E35" s="70" t="str">
        <f>VLOOKUP($F35,УЧАСТНИКИ!$A$2:$L$1105,8,FALSE)</f>
        <v>КМС</v>
      </c>
      <c r="F35" s="68" t="s">
        <v>1151</v>
      </c>
      <c r="G35" s="68"/>
      <c r="H35" s="68"/>
      <c r="I35" s="68"/>
      <c r="J35" s="69"/>
    </row>
    <row r="36" spans="1:10" x14ac:dyDescent="0.2">
      <c r="A36" s="68" t="s">
        <v>21</v>
      </c>
      <c r="B36" s="39" t="str">
        <f>VLOOKUP($F36,УЧАСТНИКИ!$A$2:$L$1105,3,FALSE)</f>
        <v>Федяев Максим</v>
      </c>
      <c r="C36" s="69" t="str">
        <f>VLOOKUP($F36,УЧАСТНИКИ!$A$2:$L$1105,4,FALSE)</f>
        <v>01.12.1997</v>
      </c>
      <c r="D36" s="41"/>
      <c r="E36" s="70" t="str">
        <f>VLOOKUP($F36,УЧАСТНИКИ!$A$2:$L$1105,8,FALSE)</f>
        <v>МСМК</v>
      </c>
      <c r="F36" s="68" t="s">
        <v>1131</v>
      </c>
      <c r="G36" s="68"/>
      <c r="H36" s="68"/>
      <c r="I36" s="68"/>
      <c r="J36" s="69"/>
    </row>
    <row r="37" spans="1:10" x14ac:dyDescent="0.2">
      <c r="A37" s="68"/>
      <c r="B37" s="39"/>
      <c r="C37" s="69"/>
      <c r="D37" s="41"/>
      <c r="E37" s="68"/>
      <c r="F37" s="68"/>
      <c r="G37" s="68"/>
      <c r="H37" s="68"/>
      <c r="I37" s="68"/>
      <c r="J37" s="69"/>
    </row>
    <row r="38" spans="1:10" ht="15.75" customHeight="1" x14ac:dyDescent="0.2">
      <c r="A38" s="68" t="s">
        <v>22</v>
      </c>
      <c r="B38" s="39" t="str">
        <f>VLOOKUP($F38,УЧАСТНИКИ!$A$2:$L$1105,3,FALSE)</f>
        <v>Рафилович Максим</v>
      </c>
      <c r="C38" s="69" t="str">
        <f>VLOOKUP($F38,УЧАСТНИКИ!$A$2:$L$1105,4,FALSE)</f>
        <v>07.12.1986</v>
      </c>
      <c r="D38" s="41" t="str">
        <f>VLOOKUP($F38,УЧАСТНИКИ!$A$2:$L$1105,5,FALSE)</f>
        <v>Санкт-Петербург Вологодская область</v>
      </c>
      <c r="E38" s="70" t="str">
        <f>VLOOKUP($F38,УЧАСТНИКИ!$A$2:$L$1105,8,FALSE)</f>
        <v>МС</v>
      </c>
      <c r="F38" s="68" t="s">
        <v>1108</v>
      </c>
      <c r="G38" s="68"/>
      <c r="H38" s="68"/>
      <c r="I38" s="68"/>
      <c r="J38" s="69"/>
    </row>
    <row r="39" spans="1:10" x14ac:dyDescent="0.2">
      <c r="A39" s="68" t="s">
        <v>22</v>
      </c>
      <c r="B39" s="39" t="str">
        <f>VLOOKUP($F39,УЧАСТНИКИ!$A$2:$L$1105,3,FALSE)</f>
        <v>Лужинский Кирилл</v>
      </c>
      <c r="C39" s="69" t="str">
        <f>VLOOKUP($F39,УЧАСТНИКИ!$A$2:$L$1105,4,FALSE)</f>
        <v>20.03.1999</v>
      </c>
      <c r="D39" s="41"/>
      <c r="E39" s="70" t="str">
        <f>VLOOKUP($F39,УЧАСТНИКИ!$A$2:$L$1105,8,FALSE)</f>
        <v>МС</v>
      </c>
      <c r="F39" s="68" t="s">
        <v>1101</v>
      </c>
      <c r="G39" s="68"/>
      <c r="H39" s="68"/>
      <c r="I39" s="68"/>
      <c r="J39" s="69"/>
    </row>
    <row r="40" spans="1:10" x14ac:dyDescent="0.2">
      <c r="A40" s="68" t="s">
        <v>22</v>
      </c>
      <c r="B40" s="39" t="str">
        <f>VLOOKUP($F40,УЧАСТНИКИ!$A$2:$L$1105,3,FALSE)</f>
        <v>Кухаренко Андрей</v>
      </c>
      <c r="C40" s="69" t="str">
        <f>VLOOKUP($F40,УЧАСТНИКИ!$A$2:$L$1105,4,FALSE)</f>
        <v>24.02.1997</v>
      </c>
      <c r="D40" s="41"/>
      <c r="E40" s="70" t="str">
        <f>VLOOKUP($F40,УЧАСТНИКИ!$A$2:$L$1105,8,FALSE)</f>
        <v>МС</v>
      </c>
      <c r="F40" s="68" t="s">
        <v>1100</v>
      </c>
      <c r="G40" s="68"/>
      <c r="H40" s="68"/>
      <c r="I40" s="68"/>
      <c r="J40" s="69"/>
    </row>
    <row r="41" spans="1:10" x14ac:dyDescent="0.2">
      <c r="A41" s="68" t="s">
        <v>22</v>
      </c>
      <c r="B41" s="39" t="str">
        <f>VLOOKUP($F41,УЧАСТНИКИ!$A$2:$L$1105,3,FALSE)</f>
        <v>Филатов Михаил</v>
      </c>
      <c r="C41" s="69" t="str">
        <f>VLOOKUP($F41,УЧАСТНИКИ!$A$2:$L$1105,4,FALSE)</f>
        <v>01.07.1994</v>
      </c>
      <c r="D41" s="41"/>
      <c r="E41" s="70" t="str">
        <f>VLOOKUP($F41,УЧАСТНИКИ!$A$2:$L$1105,8,FALSE)</f>
        <v>МС</v>
      </c>
      <c r="F41" s="68" t="s">
        <v>1113</v>
      </c>
      <c r="G41" s="68"/>
      <c r="H41" s="68"/>
      <c r="I41" s="68"/>
      <c r="J41" s="69"/>
    </row>
    <row r="42" spans="1:10" x14ac:dyDescent="0.2">
      <c r="A42" s="68" t="s">
        <v>22</v>
      </c>
      <c r="B42" s="39" t="str">
        <f>VLOOKUP($F42,УЧАСТНИКИ!$A$2:$L$1105,3,FALSE)</f>
        <v>Оленковичус Илья</v>
      </c>
      <c r="C42" s="69" t="str">
        <f>VLOOKUP($F42,УЧАСТНИКИ!$A$2:$L$1105,4,FALSE)</f>
        <v>28.12.1998</v>
      </c>
      <c r="D42" s="41"/>
      <c r="E42" s="70" t="str">
        <f>VLOOKUP($F42,УЧАСТНИКИ!$A$2:$L$1105,8,FALSE)</f>
        <v>КМС</v>
      </c>
      <c r="F42" s="68" t="s">
        <v>0</v>
      </c>
      <c r="G42" s="68"/>
      <c r="H42" s="68"/>
      <c r="I42" s="68"/>
      <c r="J42" s="69"/>
    </row>
    <row r="43" spans="1:10" x14ac:dyDescent="0.2">
      <c r="A43" s="68" t="s">
        <v>22</v>
      </c>
      <c r="B43" s="39" t="str">
        <f>VLOOKUP($F43,УЧАСТНИКИ!$A$2:$L$1105,3,FALSE)</f>
        <v>Колесов Кирилл</v>
      </c>
      <c r="C43" s="69" t="str">
        <f>VLOOKUP($F43,УЧАСТНИКИ!$A$2:$L$1105,4,FALSE)</f>
        <v>26.04.1998</v>
      </c>
      <c r="D43" s="41"/>
      <c r="E43" s="70" t="str">
        <f>VLOOKUP($F43,УЧАСТНИКИ!$A$2:$L$1105,8,FALSE)</f>
        <v>МС</v>
      </c>
      <c r="F43" s="68" t="s">
        <v>51</v>
      </c>
      <c r="G43" s="68"/>
      <c r="H43" s="68"/>
      <c r="I43" s="68"/>
      <c r="J43" s="69"/>
    </row>
    <row r="44" spans="1:10" x14ac:dyDescent="0.2">
      <c r="A44" s="68"/>
      <c r="B44" s="39"/>
      <c r="C44" s="69"/>
      <c r="D44" s="41"/>
      <c r="E44" s="68"/>
      <c r="F44" s="68"/>
      <c r="G44" s="68"/>
      <c r="H44" s="68"/>
      <c r="I44" s="68"/>
      <c r="J44" s="69"/>
    </row>
    <row r="45" spans="1:10" ht="15" customHeight="1" x14ac:dyDescent="0.2">
      <c r="A45" s="68" t="s">
        <v>23</v>
      </c>
      <c r="B45" s="39" t="str">
        <f>VLOOKUP($F45,УЧАСТНИКИ!$A$2:$L$1105,3,FALSE)</f>
        <v>Ткалич Ярослав</v>
      </c>
      <c r="C45" s="69" t="str">
        <f>VLOOKUP($F45,УЧАСТНИКИ!$A$2:$L$1105,4,FALSE)</f>
        <v>05.06.1996</v>
      </c>
      <c r="D45" s="41" t="str">
        <f>VLOOKUP($F45,УЧАСТНИКИ!$A$2:$L$1105,5,FALSE)</f>
        <v>Московская область Смоленская область</v>
      </c>
      <c r="E45" s="70" t="str">
        <f>VLOOKUP($F45,УЧАСТНИКИ!$A$2:$L$1105,8,FALSE)</f>
        <v>МС</v>
      </c>
      <c r="F45" s="68" t="s">
        <v>1129</v>
      </c>
      <c r="G45" s="68"/>
      <c r="H45" s="68"/>
      <c r="I45" s="68"/>
      <c r="J45" s="69"/>
    </row>
    <row r="46" spans="1:10" x14ac:dyDescent="0.2">
      <c r="A46" s="68" t="s">
        <v>23</v>
      </c>
      <c r="B46" s="39" t="str">
        <f>VLOOKUP($F46,УЧАСТНИКИ!$A$2:$L$1105,3,FALSE)</f>
        <v>Федяев Максим</v>
      </c>
      <c r="C46" s="69" t="str">
        <f>VLOOKUP($F46,УЧАСТНИКИ!$A$2:$L$1105,4,FALSE)</f>
        <v>01.12.1997</v>
      </c>
      <c r="D46" s="41"/>
      <c r="E46" s="70" t="str">
        <f>VLOOKUP($F46,УЧАСТНИКИ!$A$2:$L$1105,8,FALSE)</f>
        <v>МСМК</v>
      </c>
      <c r="F46" s="68" t="s">
        <v>1131</v>
      </c>
      <c r="G46" s="68"/>
      <c r="H46" s="68"/>
      <c r="I46" s="68"/>
      <c r="J46" s="69"/>
    </row>
    <row r="47" spans="1:10" x14ac:dyDescent="0.2">
      <c r="A47" s="68" t="s">
        <v>23</v>
      </c>
      <c r="B47" s="39" t="str">
        <f>VLOOKUP($F47,УЧАСТНИКИ!$A$2:$L$1105,3,FALSE)</f>
        <v>Чалый Тимофей</v>
      </c>
      <c r="C47" s="69" t="str">
        <f>VLOOKUP($F47,УЧАСТНИКИ!$A$2:$L$1105,4,FALSE)</f>
        <v>07.04.1994</v>
      </c>
      <c r="D47" s="41"/>
      <c r="E47" s="70" t="str">
        <f>VLOOKUP($F47,УЧАСТНИКИ!$A$2:$L$1105,8,FALSE)</f>
        <v>МСМК</v>
      </c>
      <c r="F47" s="68" t="s">
        <v>1006</v>
      </c>
      <c r="G47" s="68"/>
      <c r="H47" s="68"/>
      <c r="I47" s="68"/>
      <c r="J47" s="69"/>
    </row>
    <row r="48" spans="1:10" x14ac:dyDescent="0.2">
      <c r="A48" s="68" t="s">
        <v>23</v>
      </c>
      <c r="B48" s="39" t="str">
        <f>VLOOKUP($F48,УЧАСТНИКИ!$A$2:$L$1105,3,FALSE)</f>
        <v>Андриянов Никита</v>
      </c>
      <c r="C48" s="69" t="str">
        <f>VLOOKUP($F48,УЧАСТНИКИ!$A$2:$L$1105,4,FALSE)</f>
        <v>07.02.1990</v>
      </c>
      <c r="D48" s="41"/>
      <c r="E48" s="70" t="str">
        <f>VLOOKUP($F48,УЧАСТНИКИ!$A$2:$L$1105,8,FALSE)</f>
        <v>МС</v>
      </c>
      <c r="F48" s="68" t="s">
        <v>67</v>
      </c>
      <c r="G48" s="68"/>
      <c r="H48" s="68"/>
      <c r="I48" s="68"/>
      <c r="J48" s="69"/>
    </row>
    <row r="49" spans="1:10" hidden="1" x14ac:dyDescent="0.2">
      <c r="A49" s="68" t="s">
        <v>23</v>
      </c>
      <c r="B49" s="39" t="e">
        <f>VLOOKUP($F49,УЧАСТНИКИ!$A$2:$L$1105,3,FALSE)</f>
        <v>#N/A</v>
      </c>
      <c r="C49" s="69" t="e">
        <f>VLOOKUP($F49,УЧАСТНИКИ!$A$2:$L$1105,4,FALSE)</f>
        <v>#N/A</v>
      </c>
      <c r="D49" s="41" t="e">
        <f>VLOOKUP($F49,УЧАСТНИКИ!$A$2:$L$1105,5,FALSE)</f>
        <v>#N/A</v>
      </c>
      <c r="E49" s="70" t="e">
        <f>VLOOKUP($F49,УЧАСТНИКИ!$A$2:$L$1105,8,FALSE)</f>
        <v>#N/A</v>
      </c>
      <c r="F49" s="68"/>
      <c r="G49" s="68"/>
      <c r="H49" s="68"/>
      <c r="I49" s="68"/>
      <c r="J49" s="69"/>
    </row>
    <row r="50" spans="1:10" hidden="1" x14ac:dyDescent="0.2">
      <c r="A50" s="68" t="s">
        <v>23</v>
      </c>
      <c r="B50" s="39" t="e">
        <f>VLOOKUP($F50,УЧАСТНИКИ!$A$2:$L$1105,3,FALSE)</f>
        <v>#N/A</v>
      </c>
      <c r="C50" s="69" t="e">
        <f>VLOOKUP($F50,УЧАСТНИКИ!$A$2:$L$1105,4,FALSE)</f>
        <v>#N/A</v>
      </c>
      <c r="D50" s="41" t="e">
        <f>VLOOKUP($F50,УЧАСТНИКИ!$A$2:$L$1105,5,FALSE)</f>
        <v>#N/A</v>
      </c>
      <c r="E50" s="70" t="e">
        <f>VLOOKUP($F50,УЧАСТНИКИ!$A$2:$L$1105,8,FALSE)</f>
        <v>#N/A</v>
      </c>
      <c r="F50" s="68"/>
      <c r="G50" s="68"/>
      <c r="H50" s="68"/>
      <c r="I50" s="68"/>
      <c r="J50" s="69"/>
    </row>
    <row r="51" spans="1:10" x14ac:dyDescent="0.2">
      <c r="A51" s="68"/>
      <c r="B51" s="39"/>
      <c r="C51" s="69"/>
      <c r="D51" s="41"/>
      <c r="E51" s="68"/>
      <c r="F51" s="68"/>
      <c r="G51" s="68"/>
      <c r="H51" s="68"/>
      <c r="I51" s="68"/>
      <c r="J51" s="69"/>
    </row>
    <row r="52" spans="1:10" x14ac:dyDescent="0.2">
      <c r="A52" s="68" t="s">
        <v>24</v>
      </c>
      <c r="B52" s="39" t="str">
        <f>VLOOKUP($F52,УЧАСТНИКИ!$A$2:$L$1105,3,FALSE)</f>
        <v>Галацков Андрей</v>
      </c>
      <c r="C52" s="69" t="str">
        <f>VLOOKUP($F52,УЧАСТНИКИ!$A$2:$L$1105,4,FALSE)</f>
        <v>13.02.1992</v>
      </c>
      <c r="D52" s="41" t="str">
        <f>VLOOKUP($F52,УЧАСТНИКИ!$A$2:$L$1105,5,FALSE)</f>
        <v xml:space="preserve">Ульяновская область </v>
      </c>
      <c r="E52" s="70" t="str">
        <f>VLOOKUP($F52,УЧАСТНИКИ!$A$2:$L$1105,8,FALSE)</f>
        <v>МС</v>
      </c>
      <c r="F52" s="68" t="s">
        <v>997</v>
      </c>
      <c r="G52" s="68"/>
      <c r="H52" s="68"/>
      <c r="I52" s="68"/>
      <c r="J52" s="69"/>
    </row>
    <row r="53" spans="1:10" x14ac:dyDescent="0.2">
      <c r="A53" s="68" t="s">
        <v>24</v>
      </c>
      <c r="B53" s="39" t="str">
        <f>VLOOKUP($F53,УЧАСТНИКИ!$A$2:$L$1105,3,FALSE)</f>
        <v>Никитин Олег</v>
      </c>
      <c r="C53" s="69" t="str">
        <f>VLOOKUP($F53,УЧАСТНИКИ!$A$2:$L$1105,4,FALSE)</f>
        <v>06.06.1997</v>
      </c>
      <c r="D53" s="41"/>
      <c r="E53" s="70" t="str">
        <f>VLOOKUP($F53,УЧАСТНИКИ!$A$2:$L$1105,8,FALSE)</f>
        <v>КМС</v>
      </c>
      <c r="F53" s="68" t="s">
        <v>998</v>
      </c>
      <c r="G53" s="68"/>
      <c r="H53" s="68"/>
      <c r="I53" s="68"/>
      <c r="J53" s="69"/>
    </row>
    <row r="54" spans="1:10" x14ac:dyDescent="0.2">
      <c r="A54" s="68" t="s">
        <v>24</v>
      </c>
      <c r="B54" s="39" t="str">
        <f>VLOOKUP($F54,УЧАСТНИКИ!$A$2:$L$1105,3,FALSE)</f>
        <v>Садеев Ильфат</v>
      </c>
      <c r="C54" s="69" t="str">
        <f>VLOOKUP($F54,УЧАСТНИКИ!$A$2:$L$1105,4,FALSE)</f>
        <v>17.12.1988</v>
      </c>
      <c r="D54" s="41"/>
      <c r="E54" s="70" t="str">
        <f>VLOOKUP($F54,УЧАСТНИКИ!$A$2:$L$1105,8,FALSE)</f>
        <v>МС</v>
      </c>
      <c r="F54" s="68" t="s">
        <v>999</v>
      </c>
      <c r="G54" s="68"/>
      <c r="H54" s="68"/>
      <c r="I54" s="68"/>
      <c r="J54" s="69"/>
    </row>
    <row r="55" spans="1:10" x14ac:dyDescent="0.2">
      <c r="A55" s="68" t="s">
        <v>24</v>
      </c>
      <c r="B55" s="39" t="str">
        <f>VLOOKUP($F55,УЧАСТНИКИ!$A$2:$L$1105,3,FALSE)</f>
        <v>Федотов Артём</v>
      </c>
      <c r="C55" s="69" t="str">
        <f>VLOOKUP($F55,УЧАСТНИКИ!$A$2:$L$1105,4,FALSE)</f>
        <v>12.11.1991</v>
      </c>
      <c r="D55" s="41"/>
      <c r="E55" s="70" t="str">
        <f>VLOOKUP($F55,УЧАСТНИКИ!$A$2:$L$1105,8,FALSE)</f>
        <v>МС</v>
      </c>
      <c r="F55" s="68" t="s">
        <v>1000</v>
      </c>
      <c r="G55" s="68"/>
      <c r="H55" s="68"/>
      <c r="I55" s="68"/>
      <c r="J55" s="69"/>
    </row>
    <row r="56" spans="1:10" x14ac:dyDescent="0.2">
      <c r="A56" s="68" t="s">
        <v>24</v>
      </c>
      <c r="B56" s="39" t="str">
        <f>VLOOKUP($F56,УЧАСТНИКИ!$A$2:$L$1105,3,FALSE)</f>
        <v>Халиуллов Руслан</v>
      </c>
      <c r="C56" s="69" t="str">
        <f>VLOOKUP($F56,УЧАСТНИКИ!$A$2:$L$1105,4,FALSE)</f>
        <v>02.02.2002</v>
      </c>
      <c r="D56" s="41"/>
      <c r="E56" s="70" t="str">
        <f>VLOOKUP($F56,УЧАСТНИКИ!$A$2:$L$1105,8,FALSE)</f>
        <v>1</v>
      </c>
      <c r="F56" s="68" t="s">
        <v>1001</v>
      </c>
      <c r="G56" s="68"/>
      <c r="H56" s="68"/>
      <c r="I56" s="68"/>
      <c r="J56" s="69"/>
    </row>
    <row r="57" spans="1:10" hidden="1" x14ac:dyDescent="0.2">
      <c r="A57" s="68" t="s">
        <v>24</v>
      </c>
      <c r="B57" s="39" t="e">
        <f>VLOOKUP($F57,УЧАСТНИКИ!$A$2:$L$1105,3,FALSE)</f>
        <v>#N/A</v>
      </c>
      <c r="C57" s="69" t="e">
        <f>VLOOKUP($F57,УЧАСТНИКИ!$A$2:$L$1105,4,FALSE)</f>
        <v>#N/A</v>
      </c>
      <c r="D57" s="41" t="e">
        <f>VLOOKUP($F57,УЧАСТНИКИ!$A$2:$L$1105,5,FALSE)</f>
        <v>#N/A</v>
      </c>
      <c r="E57" s="70" t="e">
        <f>VLOOKUP($F57,УЧАСТНИКИ!$A$2:$L$1105,8,FALSE)</f>
        <v>#N/A</v>
      </c>
      <c r="F57" s="68"/>
      <c r="G57" s="68"/>
      <c r="H57" s="68"/>
      <c r="I57" s="68"/>
      <c r="J57" s="69"/>
    </row>
    <row r="58" spans="1:10" hidden="1" x14ac:dyDescent="0.2">
      <c r="A58" s="68"/>
      <c r="B58" s="39"/>
      <c r="C58" s="69"/>
      <c r="D58" s="41"/>
      <c r="E58" s="68"/>
      <c r="F58" s="68"/>
      <c r="G58" s="68"/>
      <c r="H58" s="68"/>
      <c r="I58" s="68"/>
      <c r="J58" s="69"/>
    </row>
    <row r="59" spans="1:10" hidden="1" x14ac:dyDescent="0.2">
      <c r="A59" s="68" t="s">
        <v>38</v>
      </c>
      <c r="B59" s="39" t="e">
        <f>VLOOKUP($F59,УЧАСТНИКИ!$A$2:$L$1105,3,FALSE)</f>
        <v>#N/A</v>
      </c>
      <c r="C59" s="69" t="e">
        <f>VLOOKUP($F59,УЧАСТНИКИ!$A$2:$L$1105,4,FALSE)</f>
        <v>#N/A</v>
      </c>
      <c r="D59" s="41" t="e">
        <f>VLOOKUP($F59,УЧАСТНИКИ!$A$2:$L$1105,5,FALSE)</f>
        <v>#N/A</v>
      </c>
      <c r="E59" s="70" t="e">
        <f>VLOOKUP($F59,УЧАСТНИКИ!$A$2:$L$1105,8,FALSE)</f>
        <v>#N/A</v>
      </c>
      <c r="F59" s="68"/>
      <c r="G59" s="68"/>
      <c r="H59" s="68"/>
      <c r="I59" s="68"/>
      <c r="J59" s="69"/>
    </row>
    <row r="60" spans="1:10" hidden="1" x14ac:dyDescent="0.2">
      <c r="A60" s="68" t="s">
        <v>38</v>
      </c>
      <c r="B60" s="39" t="e">
        <f>VLOOKUP($F60,УЧАСТНИКИ!$A$2:$L$1105,3,FALSE)</f>
        <v>#N/A</v>
      </c>
      <c r="C60" s="69" t="e">
        <f>VLOOKUP($F60,УЧАСТНИКИ!$A$2:$L$1105,4,FALSE)</f>
        <v>#N/A</v>
      </c>
      <c r="D60" s="41" t="e">
        <f>VLOOKUP($F60,УЧАСТНИКИ!$A$2:$L$1105,5,FALSE)</f>
        <v>#N/A</v>
      </c>
      <c r="E60" s="70" t="e">
        <f>VLOOKUP($F60,УЧАСТНИКИ!$A$2:$L$1105,8,FALSE)</f>
        <v>#N/A</v>
      </c>
      <c r="F60" s="68"/>
      <c r="G60" s="68"/>
      <c r="H60" s="68"/>
      <c r="I60" s="68"/>
      <c r="J60" s="69"/>
    </row>
    <row r="61" spans="1:10" hidden="1" x14ac:dyDescent="0.2">
      <c r="A61" s="68" t="s">
        <v>38</v>
      </c>
      <c r="B61" s="39" t="e">
        <f>VLOOKUP($F61,УЧАСТНИКИ!$A$2:$L$1105,3,FALSE)</f>
        <v>#N/A</v>
      </c>
      <c r="C61" s="69" t="e">
        <f>VLOOKUP($F61,УЧАСТНИКИ!$A$2:$L$1105,4,FALSE)</f>
        <v>#N/A</v>
      </c>
      <c r="D61" s="41" t="e">
        <f>VLOOKUP($F61,УЧАСТНИКИ!$A$2:$L$1105,5,FALSE)</f>
        <v>#N/A</v>
      </c>
      <c r="E61" s="70" t="e">
        <f>VLOOKUP($F61,УЧАСТНИКИ!$A$2:$L$1105,8,FALSE)</f>
        <v>#N/A</v>
      </c>
      <c r="F61" s="68"/>
      <c r="G61" s="68"/>
      <c r="H61" s="68"/>
      <c r="I61" s="68"/>
      <c r="J61" s="69"/>
    </row>
    <row r="62" spans="1:10" hidden="1" x14ac:dyDescent="0.2">
      <c r="A62" s="68" t="s">
        <v>38</v>
      </c>
      <c r="B62" s="39" t="e">
        <f>VLOOKUP($F62,УЧАСТНИКИ!$A$2:$L$1105,3,FALSE)</f>
        <v>#N/A</v>
      </c>
      <c r="C62" s="69" t="e">
        <f>VLOOKUP($F62,УЧАСТНИКИ!$A$2:$L$1105,4,FALSE)</f>
        <v>#N/A</v>
      </c>
      <c r="D62" s="41" t="e">
        <f>VLOOKUP($F62,УЧАСТНИКИ!$A$2:$L$1105,5,FALSE)</f>
        <v>#N/A</v>
      </c>
      <c r="E62" s="70" t="e">
        <f>VLOOKUP($F62,УЧАСТНИКИ!$A$2:$L$1105,8,FALSE)</f>
        <v>#N/A</v>
      </c>
      <c r="F62" s="68"/>
      <c r="G62" s="68"/>
      <c r="H62" s="68"/>
      <c r="I62" s="68"/>
      <c r="J62" s="69"/>
    </row>
    <row r="63" spans="1:10" hidden="1" x14ac:dyDescent="0.2">
      <c r="A63" s="68" t="s">
        <v>38</v>
      </c>
      <c r="B63" s="39" t="e">
        <f>VLOOKUP($F63,УЧАСТНИКИ!$A$2:$L$1105,3,FALSE)</f>
        <v>#N/A</v>
      </c>
      <c r="C63" s="69" t="e">
        <f>VLOOKUP($F63,УЧАСТНИКИ!$A$2:$L$1105,4,FALSE)</f>
        <v>#N/A</v>
      </c>
      <c r="D63" s="41" t="e">
        <f>VLOOKUP($F63,УЧАСТНИКИ!$A$2:$L$1105,5,FALSE)</f>
        <v>#N/A</v>
      </c>
      <c r="E63" s="70" t="e">
        <f>VLOOKUP($F63,УЧАСТНИКИ!$A$2:$L$1105,8,FALSE)</f>
        <v>#N/A</v>
      </c>
      <c r="F63" s="68"/>
      <c r="G63" s="68"/>
      <c r="H63" s="68"/>
      <c r="I63" s="68"/>
      <c r="J63" s="69"/>
    </row>
    <row r="64" spans="1:10" hidden="1" x14ac:dyDescent="0.2">
      <c r="A64" s="68" t="s">
        <v>38</v>
      </c>
      <c r="B64" s="39" t="e">
        <f>VLOOKUP($F64,УЧАСТНИКИ!$A$2:$L$1105,3,FALSE)</f>
        <v>#N/A</v>
      </c>
      <c r="C64" s="69" t="e">
        <f>VLOOKUP($F64,УЧАСТНИКИ!$A$2:$L$1105,4,FALSE)</f>
        <v>#N/A</v>
      </c>
      <c r="D64" s="41" t="e">
        <f>VLOOKUP($F64,УЧАСТНИКИ!$A$2:$L$1105,5,FALSE)</f>
        <v>#N/A</v>
      </c>
      <c r="E64" s="70" t="e">
        <f>VLOOKUP($F64,УЧАСТНИКИ!$A$2:$L$1105,8,FALSE)</f>
        <v>#N/A</v>
      </c>
      <c r="F64" s="68"/>
      <c r="G64" s="68"/>
      <c r="H64" s="68"/>
      <c r="I64" s="68"/>
      <c r="J64" s="69"/>
    </row>
    <row r="65" spans="1:12" hidden="1" x14ac:dyDescent="0.2">
      <c r="A65" s="72"/>
      <c r="B65" s="73" t="s">
        <v>26</v>
      </c>
      <c r="C65" s="74"/>
      <c r="D65" s="74"/>
      <c r="E65" s="74"/>
      <c r="F65" s="74"/>
      <c r="G65" s="74"/>
      <c r="H65" s="74"/>
      <c r="I65" s="74"/>
      <c r="J65" s="75"/>
    </row>
    <row r="66" spans="1:12" hidden="1" x14ac:dyDescent="0.2">
      <c r="A66" s="68" t="s">
        <v>18</v>
      </c>
      <c r="B66" s="39" t="e">
        <f>VLOOKUP($F66,УЧАСТНИКИ!$A$2:$L$1105,3,FALSE)</f>
        <v>#N/A</v>
      </c>
      <c r="C66" s="69" t="e">
        <f>VLOOKUP($F66,УЧАСТНИКИ!$A$2:$L$1105,4,FALSE)</f>
        <v>#N/A</v>
      </c>
      <c r="D66" s="41" t="e">
        <f>VLOOKUP($F66,УЧАСТНИКИ!$A$2:$L$1105,5,FALSE)</f>
        <v>#N/A</v>
      </c>
      <c r="E66" s="70" t="e">
        <f>VLOOKUP($F66,УЧАСТНИКИ!$A$2:$L$1105,8,FALSE)</f>
        <v>#N/A</v>
      </c>
      <c r="F66" s="68"/>
      <c r="G66" s="68"/>
      <c r="H66" s="68"/>
      <c r="I66" s="68"/>
      <c r="J66" s="69"/>
    </row>
    <row r="67" spans="1:12" hidden="1" x14ac:dyDescent="0.2">
      <c r="A67" s="68" t="s">
        <v>18</v>
      </c>
      <c r="B67" s="39" t="e">
        <f>VLOOKUP($F67,УЧАСТНИКИ!$A$2:$L$1105,3,FALSE)</f>
        <v>#N/A</v>
      </c>
      <c r="C67" s="69" t="e">
        <f>VLOOKUP($F67,УЧАСТНИКИ!$A$2:$L$1105,4,FALSE)</f>
        <v>#N/A</v>
      </c>
      <c r="D67" s="41" t="e">
        <f>VLOOKUP($F67,УЧАСТНИКИ!$A$2:$L$1105,5,FALSE)</f>
        <v>#N/A</v>
      </c>
      <c r="E67" s="70" t="e">
        <f>VLOOKUP($F67,УЧАСТНИКИ!$A$2:$L$1105,8,FALSE)</f>
        <v>#N/A</v>
      </c>
      <c r="F67" s="68"/>
      <c r="G67" s="68"/>
      <c r="H67" s="68"/>
      <c r="I67" s="68"/>
      <c r="J67" s="69"/>
    </row>
    <row r="68" spans="1:12" hidden="1" x14ac:dyDescent="0.2">
      <c r="A68" s="68" t="s">
        <v>18</v>
      </c>
      <c r="B68" s="39" t="e">
        <f>VLOOKUP($F68,УЧАСТНИКИ!$A$2:$L$1105,3,FALSE)</f>
        <v>#N/A</v>
      </c>
      <c r="C68" s="69" t="e">
        <f>VLOOKUP($F68,УЧАСТНИКИ!$A$2:$L$1105,4,FALSE)</f>
        <v>#N/A</v>
      </c>
      <c r="D68" s="41" t="e">
        <f>VLOOKUP($F68,УЧАСТНИКИ!$A$2:$L$1105,5,FALSE)</f>
        <v>#N/A</v>
      </c>
      <c r="E68" s="70" t="e">
        <f>VLOOKUP($F68,УЧАСТНИКИ!$A$2:$L$1105,8,FALSE)</f>
        <v>#N/A</v>
      </c>
      <c r="F68" s="68"/>
      <c r="G68" s="68"/>
      <c r="H68" s="68"/>
      <c r="I68" s="68"/>
      <c r="J68" s="69"/>
    </row>
    <row r="69" spans="1:12" hidden="1" x14ac:dyDescent="0.2">
      <c r="A69" s="68" t="s">
        <v>18</v>
      </c>
      <c r="B69" s="39" t="e">
        <f>VLOOKUP($F69,УЧАСТНИКИ!$A$2:$L$1105,3,FALSE)</f>
        <v>#N/A</v>
      </c>
      <c r="C69" s="69" t="e">
        <f>VLOOKUP($F69,УЧАСТНИКИ!$A$2:$L$1105,4,FALSE)</f>
        <v>#N/A</v>
      </c>
      <c r="D69" s="41" t="e">
        <f>VLOOKUP($F69,УЧАСТНИКИ!$A$2:$L$1105,5,FALSE)</f>
        <v>#N/A</v>
      </c>
      <c r="E69" s="70" t="e">
        <f>VLOOKUP($F69,УЧАСТНИКИ!$A$2:$L$1105,8,FALSE)</f>
        <v>#N/A</v>
      </c>
      <c r="F69" s="68"/>
      <c r="G69" s="68"/>
      <c r="H69" s="68"/>
      <c r="I69" s="68"/>
      <c r="J69" s="69"/>
      <c r="L69" s="11"/>
    </row>
    <row r="70" spans="1:12" hidden="1" x14ac:dyDescent="0.2">
      <c r="A70" s="68" t="s">
        <v>18</v>
      </c>
      <c r="B70" s="39" t="e">
        <f>VLOOKUP($F70,УЧАСТНИКИ!$A$2:$L$1105,3,FALSE)</f>
        <v>#N/A</v>
      </c>
      <c r="C70" s="69" t="e">
        <f>VLOOKUP($F70,УЧАСТНИКИ!$A$2:$L$1105,4,FALSE)</f>
        <v>#N/A</v>
      </c>
      <c r="D70" s="41" t="e">
        <f>VLOOKUP($F70,УЧАСТНИКИ!$A$2:$L$1105,5,FALSE)</f>
        <v>#N/A</v>
      </c>
      <c r="E70" s="70" t="e">
        <f>VLOOKUP($F70,УЧАСТНИКИ!$A$2:$L$1105,8,FALSE)</f>
        <v>#N/A</v>
      </c>
      <c r="F70" s="68"/>
      <c r="G70" s="68"/>
      <c r="H70" s="68"/>
      <c r="I70" s="68"/>
      <c r="J70" s="69"/>
    </row>
    <row r="71" spans="1:12" hidden="1" x14ac:dyDescent="0.2">
      <c r="A71" s="68" t="s">
        <v>18</v>
      </c>
      <c r="B71" s="39" t="e">
        <f>VLOOKUP($F71,УЧАСТНИКИ!$A$2:$L$1105,3,FALSE)</f>
        <v>#N/A</v>
      </c>
      <c r="C71" s="69" t="e">
        <f>VLOOKUP($F71,УЧАСТНИКИ!$A$2:$L$1105,4,FALSE)</f>
        <v>#N/A</v>
      </c>
      <c r="D71" s="41" t="e">
        <f>VLOOKUP($F71,УЧАСТНИКИ!$A$2:$L$1105,5,FALSE)</f>
        <v>#N/A</v>
      </c>
      <c r="E71" s="70" t="e">
        <f>VLOOKUP($F71,УЧАСТНИКИ!$A$2:$L$1105,8,FALSE)</f>
        <v>#N/A</v>
      </c>
      <c r="F71" s="68"/>
      <c r="G71" s="68"/>
      <c r="H71" s="68"/>
      <c r="I71" s="68"/>
      <c r="J71" s="69"/>
    </row>
    <row r="72" spans="1:12" hidden="1" x14ac:dyDescent="0.2">
      <c r="A72" s="68"/>
      <c r="B72" s="39"/>
      <c r="C72" s="69"/>
      <c r="D72" s="41"/>
      <c r="E72" s="68"/>
      <c r="F72" s="68"/>
      <c r="G72" s="68"/>
      <c r="H72" s="68"/>
      <c r="I72" s="68"/>
      <c r="J72" s="69"/>
    </row>
    <row r="73" spans="1:12" hidden="1" x14ac:dyDescent="0.2">
      <c r="A73" s="68" t="s">
        <v>19</v>
      </c>
      <c r="B73" s="39" t="e">
        <f>VLOOKUP($F73,УЧАСТНИКИ!$A$2:$L$1105,3,FALSE)</f>
        <v>#N/A</v>
      </c>
      <c r="C73" s="69" t="e">
        <f>VLOOKUP($F73,УЧАСТНИКИ!$A$2:$L$1105,4,FALSE)</f>
        <v>#N/A</v>
      </c>
      <c r="D73" s="41" t="e">
        <f>VLOOKUP($F73,УЧАСТНИКИ!$A$2:$L$1105,5,FALSE)</f>
        <v>#N/A</v>
      </c>
      <c r="E73" s="70" t="e">
        <f>VLOOKUP($F73,УЧАСТНИКИ!$A$2:$L$1105,8,FALSE)</f>
        <v>#N/A</v>
      </c>
      <c r="F73" s="68"/>
      <c r="G73" s="68"/>
      <c r="H73" s="68"/>
      <c r="I73" s="68"/>
      <c r="J73" s="69"/>
    </row>
    <row r="74" spans="1:12" hidden="1" x14ac:dyDescent="0.2">
      <c r="A74" s="68" t="s">
        <v>19</v>
      </c>
      <c r="B74" s="39" t="e">
        <f>VLOOKUP($F74,УЧАСТНИКИ!$A$2:$L$1105,3,FALSE)</f>
        <v>#N/A</v>
      </c>
      <c r="C74" s="69" t="e">
        <f>VLOOKUP($F74,УЧАСТНИКИ!$A$2:$L$1105,4,FALSE)</f>
        <v>#N/A</v>
      </c>
      <c r="D74" s="41" t="e">
        <f>VLOOKUP($F74,УЧАСТНИКИ!$A$2:$L$1105,5,FALSE)</f>
        <v>#N/A</v>
      </c>
      <c r="E74" s="70" t="e">
        <f>VLOOKUP($F74,УЧАСТНИКИ!$A$2:$L$1105,8,FALSE)</f>
        <v>#N/A</v>
      </c>
      <c r="F74" s="68"/>
      <c r="G74" s="68"/>
      <c r="H74" s="68"/>
      <c r="I74" s="68"/>
      <c r="J74" s="69"/>
    </row>
    <row r="75" spans="1:12" hidden="1" x14ac:dyDescent="0.2">
      <c r="A75" s="68" t="s">
        <v>19</v>
      </c>
      <c r="B75" s="39" t="e">
        <f>VLOOKUP($F75,УЧАСТНИКИ!$A$2:$L$1105,3,FALSE)</f>
        <v>#N/A</v>
      </c>
      <c r="C75" s="69" t="e">
        <f>VLOOKUP($F75,УЧАСТНИКИ!$A$2:$L$1105,4,FALSE)</f>
        <v>#N/A</v>
      </c>
      <c r="D75" s="41" t="e">
        <f>VLOOKUP($F75,УЧАСТНИКИ!$A$2:$L$1105,5,FALSE)</f>
        <v>#N/A</v>
      </c>
      <c r="E75" s="70" t="e">
        <f>VLOOKUP($F75,УЧАСТНИКИ!$A$2:$L$1105,8,FALSE)</f>
        <v>#N/A</v>
      </c>
      <c r="F75" s="68"/>
      <c r="G75" s="68"/>
      <c r="H75" s="68"/>
      <c r="I75" s="68"/>
      <c r="J75" s="69"/>
    </row>
    <row r="76" spans="1:12" hidden="1" x14ac:dyDescent="0.2">
      <c r="A76" s="68" t="s">
        <v>19</v>
      </c>
      <c r="B76" s="39" t="e">
        <f>VLOOKUP($F76,УЧАСТНИКИ!$A$2:$L$1105,3,FALSE)</f>
        <v>#N/A</v>
      </c>
      <c r="C76" s="69" t="e">
        <f>VLOOKUP($F76,УЧАСТНИКИ!$A$2:$L$1105,4,FALSE)</f>
        <v>#N/A</v>
      </c>
      <c r="D76" s="41" t="e">
        <f>VLOOKUP($F76,УЧАСТНИКИ!$A$2:$L$1105,5,FALSE)</f>
        <v>#N/A</v>
      </c>
      <c r="E76" s="70" t="e">
        <f>VLOOKUP($F76,УЧАСТНИКИ!$A$2:$L$1105,8,FALSE)</f>
        <v>#N/A</v>
      </c>
      <c r="F76" s="68"/>
      <c r="G76" s="68"/>
      <c r="H76" s="68"/>
      <c r="I76" s="68"/>
      <c r="J76" s="69"/>
    </row>
    <row r="77" spans="1:12" hidden="1" x14ac:dyDescent="0.2">
      <c r="A77" s="68" t="s">
        <v>19</v>
      </c>
      <c r="B77" s="39" t="e">
        <f>VLOOKUP($F77,УЧАСТНИКИ!$A$2:$L$1105,3,FALSE)</f>
        <v>#N/A</v>
      </c>
      <c r="C77" s="69" t="e">
        <f>VLOOKUP($F77,УЧАСТНИКИ!$A$2:$L$1105,4,FALSE)</f>
        <v>#N/A</v>
      </c>
      <c r="D77" s="41" t="e">
        <f>VLOOKUP($F77,УЧАСТНИКИ!$A$2:$L$1105,5,FALSE)</f>
        <v>#N/A</v>
      </c>
      <c r="E77" s="70" t="e">
        <f>VLOOKUP($F77,УЧАСТНИКИ!$A$2:$L$1105,8,FALSE)</f>
        <v>#N/A</v>
      </c>
      <c r="F77" s="68"/>
      <c r="G77" s="68"/>
      <c r="H77" s="68"/>
      <c r="I77" s="68"/>
      <c r="J77" s="69"/>
    </row>
    <row r="78" spans="1:12" hidden="1" x14ac:dyDescent="0.2">
      <c r="A78" s="68" t="s">
        <v>19</v>
      </c>
      <c r="B78" s="39" t="e">
        <f>VLOOKUP($F78,УЧАСТНИКИ!$A$2:$L$1105,3,FALSE)</f>
        <v>#N/A</v>
      </c>
      <c r="C78" s="69" t="e">
        <f>VLOOKUP($F78,УЧАСТНИКИ!$A$2:$L$1105,4,FALSE)</f>
        <v>#N/A</v>
      </c>
      <c r="D78" s="41" t="e">
        <f>VLOOKUP($F78,УЧАСТНИКИ!$A$2:$L$1105,5,FALSE)</f>
        <v>#N/A</v>
      </c>
      <c r="E78" s="70" t="e">
        <f>VLOOKUP($F78,УЧАСТНИКИ!$A$2:$L$1105,8,FALSE)</f>
        <v>#N/A</v>
      </c>
      <c r="F78" s="68"/>
      <c r="G78" s="68"/>
      <c r="H78" s="68"/>
      <c r="I78" s="68"/>
      <c r="J78" s="69"/>
    </row>
    <row r="79" spans="1:12" hidden="1" x14ac:dyDescent="0.2">
      <c r="A79" s="68"/>
      <c r="B79" s="39"/>
      <c r="C79" s="69"/>
      <c r="D79" s="41"/>
      <c r="E79" s="68"/>
      <c r="F79" s="68"/>
      <c r="G79" s="68"/>
      <c r="H79" s="68"/>
      <c r="I79" s="68"/>
      <c r="J79" s="69"/>
    </row>
    <row r="80" spans="1:12" hidden="1" x14ac:dyDescent="0.2">
      <c r="A80" s="68" t="s">
        <v>20</v>
      </c>
      <c r="B80" s="39" t="e">
        <f>VLOOKUP($F80,УЧАСТНИКИ!$A$2:$L$1105,3,FALSE)</f>
        <v>#N/A</v>
      </c>
      <c r="C80" s="69" t="e">
        <f>VLOOKUP($F80,УЧАСТНИКИ!$A$2:$L$1105,4,FALSE)</f>
        <v>#N/A</v>
      </c>
      <c r="D80" s="41" t="e">
        <f>VLOOKUP($F80,УЧАСТНИКИ!$A$2:$L$1105,5,FALSE)</f>
        <v>#N/A</v>
      </c>
      <c r="E80" s="70" t="e">
        <f>VLOOKUP($F80,УЧАСТНИКИ!$A$2:$L$1105,8,FALSE)</f>
        <v>#N/A</v>
      </c>
      <c r="F80" s="68"/>
      <c r="G80" s="68"/>
      <c r="H80" s="68"/>
      <c r="I80" s="68"/>
      <c r="J80" s="69"/>
    </row>
    <row r="81" spans="1:10" hidden="1" x14ac:dyDescent="0.2">
      <c r="A81" s="68" t="s">
        <v>20</v>
      </c>
      <c r="B81" s="39" t="e">
        <f>VLOOKUP($F81,УЧАСТНИКИ!$A$2:$L$1105,3,FALSE)</f>
        <v>#N/A</v>
      </c>
      <c r="C81" s="69" t="e">
        <f>VLOOKUP($F81,УЧАСТНИКИ!$A$2:$L$1105,4,FALSE)</f>
        <v>#N/A</v>
      </c>
      <c r="D81" s="41" t="e">
        <f>VLOOKUP($F81,УЧАСТНИКИ!$A$2:$L$1105,5,FALSE)</f>
        <v>#N/A</v>
      </c>
      <c r="E81" s="70" t="e">
        <f>VLOOKUP($F81,УЧАСТНИКИ!$A$2:$L$1105,8,FALSE)</f>
        <v>#N/A</v>
      </c>
      <c r="F81" s="68"/>
      <c r="G81" s="68"/>
      <c r="H81" s="68"/>
      <c r="I81" s="68"/>
      <c r="J81" s="69"/>
    </row>
    <row r="82" spans="1:10" hidden="1" x14ac:dyDescent="0.2">
      <c r="A82" s="68" t="s">
        <v>20</v>
      </c>
      <c r="B82" s="39" t="e">
        <f>VLOOKUP($F82,УЧАСТНИКИ!$A$2:$L$1105,3,FALSE)</f>
        <v>#N/A</v>
      </c>
      <c r="C82" s="69" t="e">
        <f>VLOOKUP($F82,УЧАСТНИКИ!$A$2:$L$1105,4,FALSE)</f>
        <v>#N/A</v>
      </c>
      <c r="D82" s="41" t="e">
        <f>VLOOKUP($F82,УЧАСТНИКИ!$A$2:$L$1105,5,FALSE)</f>
        <v>#N/A</v>
      </c>
      <c r="E82" s="70" t="e">
        <f>VLOOKUP($F82,УЧАСТНИКИ!$A$2:$L$1105,8,FALSE)</f>
        <v>#N/A</v>
      </c>
      <c r="F82" s="68"/>
      <c r="G82" s="68"/>
      <c r="H82" s="68"/>
      <c r="I82" s="68"/>
      <c r="J82" s="69"/>
    </row>
    <row r="83" spans="1:10" hidden="1" x14ac:dyDescent="0.2">
      <c r="A83" s="68" t="s">
        <v>20</v>
      </c>
      <c r="B83" s="39" t="e">
        <f>VLOOKUP($F83,УЧАСТНИКИ!$A$2:$L$1105,3,FALSE)</f>
        <v>#N/A</v>
      </c>
      <c r="C83" s="69" t="e">
        <f>VLOOKUP($F83,УЧАСТНИКИ!$A$2:$L$1105,4,FALSE)</f>
        <v>#N/A</v>
      </c>
      <c r="D83" s="41" t="e">
        <f>VLOOKUP($F83,УЧАСТНИКИ!$A$2:$L$1105,5,FALSE)</f>
        <v>#N/A</v>
      </c>
      <c r="E83" s="70" t="e">
        <f>VLOOKUP($F83,УЧАСТНИКИ!$A$2:$L$1105,8,FALSE)</f>
        <v>#N/A</v>
      </c>
      <c r="F83" s="68"/>
      <c r="G83" s="68"/>
      <c r="H83" s="68"/>
      <c r="I83" s="68"/>
      <c r="J83" s="69"/>
    </row>
    <row r="84" spans="1:10" hidden="1" x14ac:dyDescent="0.2">
      <c r="A84" s="68" t="s">
        <v>20</v>
      </c>
      <c r="B84" s="39" t="e">
        <f>VLOOKUP($F84,УЧАСТНИКИ!$A$2:$L$1105,3,FALSE)</f>
        <v>#N/A</v>
      </c>
      <c r="C84" s="69" t="e">
        <f>VLOOKUP($F84,УЧАСТНИКИ!$A$2:$L$1105,4,FALSE)</f>
        <v>#N/A</v>
      </c>
      <c r="D84" s="41" t="e">
        <f>VLOOKUP($F84,УЧАСТНИКИ!$A$2:$L$1105,5,FALSE)</f>
        <v>#N/A</v>
      </c>
      <c r="E84" s="70" t="e">
        <f>VLOOKUP($F84,УЧАСТНИКИ!$A$2:$L$1105,8,FALSE)</f>
        <v>#N/A</v>
      </c>
      <c r="F84" s="68"/>
      <c r="G84" s="68"/>
      <c r="H84" s="68"/>
      <c r="I84" s="68"/>
      <c r="J84" s="69"/>
    </row>
    <row r="85" spans="1:10" hidden="1" x14ac:dyDescent="0.2">
      <c r="A85" s="68" t="s">
        <v>20</v>
      </c>
      <c r="B85" s="39" t="e">
        <f>VLOOKUP($F85,УЧАСТНИКИ!$A$2:$L$1105,3,FALSE)</f>
        <v>#N/A</v>
      </c>
      <c r="C85" s="69" t="e">
        <f>VLOOKUP($F85,УЧАСТНИКИ!$A$2:$L$1105,4,FALSE)</f>
        <v>#N/A</v>
      </c>
      <c r="D85" s="41" t="e">
        <f>VLOOKUP($F85,УЧАСТНИКИ!$A$2:$L$1105,5,FALSE)</f>
        <v>#N/A</v>
      </c>
      <c r="E85" s="70" t="e">
        <f>VLOOKUP($F85,УЧАСТНИКИ!$A$2:$L$1105,8,FALSE)</f>
        <v>#N/A</v>
      </c>
      <c r="F85" s="68"/>
      <c r="G85" s="68"/>
      <c r="H85" s="68"/>
      <c r="I85" s="68"/>
      <c r="J85" s="69"/>
    </row>
    <row r="86" spans="1:10" hidden="1" x14ac:dyDescent="0.2">
      <c r="A86" s="68"/>
      <c r="B86" s="39"/>
      <c r="C86" s="69"/>
      <c r="D86" s="41"/>
      <c r="E86" s="68"/>
      <c r="F86" s="68"/>
      <c r="G86" s="68"/>
      <c r="H86" s="68"/>
      <c r="I86" s="68"/>
      <c r="J86" s="69"/>
    </row>
    <row r="87" spans="1:10" hidden="1" x14ac:dyDescent="0.2">
      <c r="A87" s="68" t="s">
        <v>21</v>
      </c>
      <c r="B87" s="39" t="e">
        <f>VLOOKUP($F87,УЧАСТНИКИ!$A$2:$L$1105,3,FALSE)</f>
        <v>#N/A</v>
      </c>
      <c r="C87" s="69" t="e">
        <f>VLOOKUP($F87,УЧАСТНИКИ!$A$2:$L$1105,4,FALSE)</f>
        <v>#N/A</v>
      </c>
      <c r="D87" s="41" t="e">
        <f>VLOOKUP($F87,УЧАСТНИКИ!$A$2:$L$1105,5,FALSE)</f>
        <v>#N/A</v>
      </c>
      <c r="E87" s="70" t="e">
        <f>VLOOKUP($F87,УЧАСТНИКИ!$A$2:$L$1105,8,FALSE)</f>
        <v>#N/A</v>
      </c>
      <c r="F87" s="68"/>
      <c r="G87" s="68"/>
      <c r="H87" s="68"/>
      <c r="I87" s="68"/>
      <c r="J87" s="69"/>
    </row>
    <row r="88" spans="1:10" hidden="1" x14ac:dyDescent="0.2">
      <c r="A88" s="68" t="s">
        <v>21</v>
      </c>
      <c r="B88" s="39" t="e">
        <f>VLOOKUP($F88,УЧАСТНИКИ!$A$2:$L$1105,3,FALSE)</f>
        <v>#N/A</v>
      </c>
      <c r="C88" s="69" t="e">
        <f>VLOOKUP($F88,УЧАСТНИКИ!$A$2:$L$1105,4,FALSE)</f>
        <v>#N/A</v>
      </c>
      <c r="D88" s="41" t="e">
        <f>VLOOKUP($F88,УЧАСТНИКИ!$A$2:$L$1105,5,FALSE)</f>
        <v>#N/A</v>
      </c>
      <c r="E88" s="70" t="e">
        <f>VLOOKUP($F88,УЧАСТНИКИ!$A$2:$L$1105,8,FALSE)</f>
        <v>#N/A</v>
      </c>
      <c r="F88" s="68"/>
      <c r="G88" s="68"/>
      <c r="H88" s="68"/>
      <c r="I88" s="68"/>
      <c r="J88" s="69"/>
    </row>
    <row r="89" spans="1:10" hidden="1" x14ac:dyDescent="0.2">
      <c r="A89" s="68" t="s">
        <v>21</v>
      </c>
      <c r="B89" s="39" t="e">
        <f>VLOOKUP($F89,УЧАСТНИКИ!$A$2:$L$1105,3,FALSE)</f>
        <v>#N/A</v>
      </c>
      <c r="C89" s="69" t="e">
        <f>VLOOKUP($F89,УЧАСТНИКИ!$A$2:$L$1105,4,FALSE)</f>
        <v>#N/A</v>
      </c>
      <c r="D89" s="41" t="e">
        <f>VLOOKUP($F89,УЧАСТНИКИ!$A$2:$L$1105,5,FALSE)</f>
        <v>#N/A</v>
      </c>
      <c r="E89" s="70" t="e">
        <f>VLOOKUP($F89,УЧАСТНИКИ!$A$2:$L$1105,8,FALSE)</f>
        <v>#N/A</v>
      </c>
      <c r="F89" s="68"/>
      <c r="G89" s="68"/>
      <c r="H89" s="68"/>
      <c r="I89" s="68"/>
      <c r="J89" s="69"/>
    </row>
    <row r="90" spans="1:10" hidden="1" x14ac:dyDescent="0.2">
      <c r="A90" s="68" t="s">
        <v>21</v>
      </c>
      <c r="B90" s="39" t="e">
        <f>VLOOKUP($F90,УЧАСТНИКИ!$A$2:$L$1105,3,FALSE)</f>
        <v>#N/A</v>
      </c>
      <c r="C90" s="69" t="e">
        <f>VLOOKUP($F90,УЧАСТНИКИ!$A$2:$L$1105,4,FALSE)</f>
        <v>#N/A</v>
      </c>
      <c r="D90" s="41" t="e">
        <f>VLOOKUP($F90,УЧАСТНИКИ!$A$2:$L$1105,5,FALSE)</f>
        <v>#N/A</v>
      </c>
      <c r="E90" s="70" t="e">
        <f>VLOOKUP($F90,УЧАСТНИКИ!$A$2:$L$1105,8,FALSE)</f>
        <v>#N/A</v>
      </c>
      <c r="F90" s="68"/>
      <c r="G90" s="68"/>
      <c r="H90" s="68"/>
      <c r="I90" s="68"/>
      <c r="J90" s="69"/>
    </row>
    <row r="91" spans="1:10" hidden="1" x14ac:dyDescent="0.2">
      <c r="A91" s="68" t="s">
        <v>21</v>
      </c>
      <c r="B91" s="39" t="e">
        <f>VLOOKUP($F91,УЧАСТНИКИ!$A$2:$L$1105,3,FALSE)</f>
        <v>#N/A</v>
      </c>
      <c r="C91" s="69" t="e">
        <f>VLOOKUP($F91,УЧАСТНИКИ!$A$2:$L$1105,4,FALSE)</f>
        <v>#N/A</v>
      </c>
      <c r="D91" s="41" t="e">
        <f>VLOOKUP($F91,УЧАСТНИКИ!$A$2:$L$1105,5,FALSE)</f>
        <v>#N/A</v>
      </c>
      <c r="E91" s="70" t="e">
        <f>VLOOKUP($F91,УЧАСТНИКИ!$A$2:$L$1105,8,FALSE)</f>
        <v>#N/A</v>
      </c>
      <c r="F91" s="68"/>
      <c r="G91" s="68"/>
      <c r="H91" s="68"/>
      <c r="I91" s="68"/>
      <c r="J91" s="69"/>
    </row>
    <row r="92" spans="1:10" hidden="1" x14ac:dyDescent="0.2">
      <c r="A92" s="68" t="s">
        <v>21</v>
      </c>
      <c r="B92" s="39" t="e">
        <f>VLOOKUP($F92,УЧАСТНИКИ!$A$2:$L$1105,3,FALSE)</f>
        <v>#N/A</v>
      </c>
      <c r="C92" s="69" t="e">
        <f>VLOOKUP($F92,УЧАСТНИКИ!$A$2:$L$1105,4,FALSE)</f>
        <v>#N/A</v>
      </c>
      <c r="D92" s="41" t="e">
        <f>VLOOKUP($F92,УЧАСТНИКИ!$A$2:$L$1105,5,FALSE)</f>
        <v>#N/A</v>
      </c>
      <c r="E92" s="70" t="e">
        <f>VLOOKUP($F92,УЧАСТНИКИ!$A$2:$L$1105,8,FALSE)</f>
        <v>#N/A</v>
      </c>
      <c r="F92" s="68"/>
      <c r="G92" s="68"/>
      <c r="H92" s="68"/>
      <c r="I92" s="68"/>
      <c r="J92" s="69"/>
    </row>
    <row r="93" spans="1:10" hidden="1" x14ac:dyDescent="0.2">
      <c r="A93" s="68"/>
      <c r="B93" s="39"/>
      <c r="C93" s="69"/>
      <c r="D93" s="41"/>
      <c r="E93" s="68"/>
      <c r="F93" s="68"/>
      <c r="G93" s="68"/>
      <c r="H93" s="68"/>
      <c r="I93" s="68"/>
      <c r="J93" s="69"/>
    </row>
    <row r="94" spans="1:10" hidden="1" x14ac:dyDescent="0.2">
      <c r="A94" s="68" t="s">
        <v>22</v>
      </c>
      <c r="B94" s="39" t="e">
        <f>VLOOKUP($F94,УЧАСТНИКИ!$A$2:$L$1105,3,FALSE)</f>
        <v>#N/A</v>
      </c>
      <c r="C94" s="69" t="e">
        <f>VLOOKUP($F94,УЧАСТНИКИ!$A$2:$L$1105,4,FALSE)</f>
        <v>#N/A</v>
      </c>
      <c r="D94" s="41" t="e">
        <f>VLOOKUP($F94,УЧАСТНИКИ!$A$2:$L$1105,5,FALSE)</f>
        <v>#N/A</v>
      </c>
      <c r="E94" s="70" t="e">
        <f>VLOOKUP($F94,УЧАСТНИКИ!$A$2:$L$1105,8,FALSE)</f>
        <v>#N/A</v>
      </c>
      <c r="F94" s="68"/>
      <c r="G94" s="68"/>
      <c r="H94" s="68"/>
      <c r="I94" s="68"/>
      <c r="J94" s="69"/>
    </row>
    <row r="95" spans="1:10" hidden="1" x14ac:dyDescent="0.2">
      <c r="A95" s="68" t="s">
        <v>22</v>
      </c>
      <c r="B95" s="39" t="e">
        <f>VLOOKUP($F95,УЧАСТНИКИ!$A$2:$L$1105,3,FALSE)</f>
        <v>#N/A</v>
      </c>
      <c r="C95" s="69" t="e">
        <f>VLOOKUP($F95,УЧАСТНИКИ!$A$2:$L$1105,4,FALSE)</f>
        <v>#N/A</v>
      </c>
      <c r="D95" s="41" t="e">
        <f>VLOOKUP($F95,УЧАСТНИКИ!$A$2:$L$1105,5,FALSE)</f>
        <v>#N/A</v>
      </c>
      <c r="E95" s="70" t="e">
        <f>VLOOKUP($F95,УЧАСТНИКИ!$A$2:$L$1105,8,FALSE)</f>
        <v>#N/A</v>
      </c>
      <c r="F95" s="68"/>
      <c r="G95" s="68"/>
      <c r="H95" s="68"/>
      <c r="I95" s="68"/>
      <c r="J95" s="69"/>
    </row>
    <row r="96" spans="1:10" hidden="1" x14ac:dyDescent="0.2">
      <c r="A96" s="68" t="s">
        <v>22</v>
      </c>
      <c r="B96" s="39" t="e">
        <f>VLOOKUP($F96,УЧАСТНИКИ!$A$2:$L$1105,3,FALSE)</f>
        <v>#N/A</v>
      </c>
      <c r="C96" s="69" t="e">
        <f>VLOOKUP($F96,УЧАСТНИКИ!$A$2:$L$1105,4,FALSE)</f>
        <v>#N/A</v>
      </c>
      <c r="D96" s="41" t="e">
        <f>VLOOKUP($F96,УЧАСТНИКИ!$A$2:$L$1105,5,FALSE)</f>
        <v>#N/A</v>
      </c>
      <c r="E96" s="70" t="e">
        <f>VLOOKUP($F96,УЧАСТНИКИ!$A$2:$L$1105,8,FALSE)</f>
        <v>#N/A</v>
      </c>
      <c r="F96" s="68"/>
      <c r="G96" s="68"/>
      <c r="H96" s="68"/>
      <c r="I96" s="68"/>
      <c r="J96" s="69"/>
    </row>
    <row r="97" spans="1:10" hidden="1" x14ac:dyDescent="0.2">
      <c r="A97" s="68" t="s">
        <v>22</v>
      </c>
      <c r="B97" s="39" t="e">
        <f>VLOOKUP($F97,УЧАСТНИКИ!$A$2:$L$1105,3,FALSE)</f>
        <v>#N/A</v>
      </c>
      <c r="C97" s="69" t="e">
        <f>VLOOKUP($F97,УЧАСТНИКИ!$A$2:$L$1105,4,FALSE)</f>
        <v>#N/A</v>
      </c>
      <c r="D97" s="41" t="e">
        <f>VLOOKUP($F97,УЧАСТНИКИ!$A$2:$L$1105,5,FALSE)</f>
        <v>#N/A</v>
      </c>
      <c r="E97" s="70" t="e">
        <f>VLOOKUP($F97,УЧАСТНИКИ!$A$2:$L$1105,8,FALSE)</f>
        <v>#N/A</v>
      </c>
      <c r="F97" s="68"/>
      <c r="G97" s="68"/>
      <c r="H97" s="68"/>
      <c r="I97" s="68"/>
      <c r="J97" s="69"/>
    </row>
    <row r="98" spans="1:10" hidden="1" x14ac:dyDescent="0.2">
      <c r="A98" s="68" t="s">
        <v>22</v>
      </c>
      <c r="B98" s="39" t="e">
        <f>VLOOKUP($F98,УЧАСТНИКИ!$A$2:$L$1105,3,FALSE)</f>
        <v>#N/A</v>
      </c>
      <c r="C98" s="69" t="e">
        <f>VLOOKUP($F98,УЧАСТНИКИ!$A$2:$L$1105,4,FALSE)</f>
        <v>#N/A</v>
      </c>
      <c r="D98" s="41" t="e">
        <f>VLOOKUP($F98,УЧАСТНИКИ!$A$2:$L$1105,5,FALSE)</f>
        <v>#N/A</v>
      </c>
      <c r="E98" s="70" t="e">
        <f>VLOOKUP($F98,УЧАСТНИКИ!$A$2:$L$1105,8,FALSE)</f>
        <v>#N/A</v>
      </c>
      <c r="F98" s="68"/>
      <c r="G98" s="68"/>
      <c r="H98" s="68"/>
      <c r="I98" s="68"/>
      <c r="J98" s="69"/>
    </row>
    <row r="99" spans="1:10" hidden="1" x14ac:dyDescent="0.2">
      <c r="A99" s="68" t="s">
        <v>22</v>
      </c>
      <c r="B99" s="39" t="e">
        <f>VLOOKUP($F99,УЧАСТНИКИ!$A$2:$L$1105,3,FALSE)</f>
        <v>#N/A</v>
      </c>
      <c r="C99" s="69" t="e">
        <f>VLOOKUP($F99,УЧАСТНИКИ!$A$2:$L$1105,4,FALSE)</f>
        <v>#N/A</v>
      </c>
      <c r="D99" s="41" t="e">
        <f>VLOOKUP($F99,УЧАСТНИКИ!$A$2:$L$1105,5,FALSE)</f>
        <v>#N/A</v>
      </c>
      <c r="E99" s="70" t="e">
        <f>VLOOKUP($F99,УЧАСТНИКИ!$A$2:$L$1105,8,FALSE)</f>
        <v>#N/A</v>
      </c>
      <c r="F99" s="68"/>
      <c r="G99" s="68"/>
      <c r="H99" s="68"/>
      <c r="I99" s="68"/>
      <c r="J99" s="69"/>
    </row>
    <row r="100" spans="1:10" hidden="1" x14ac:dyDescent="0.2">
      <c r="A100" s="68"/>
      <c r="B100" s="39"/>
      <c r="C100" s="69"/>
      <c r="D100" s="41"/>
      <c r="E100" s="68"/>
      <c r="F100" s="68"/>
      <c r="G100" s="68"/>
      <c r="H100" s="68"/>
      <c r="I100" s="68"/>
      <c r="J100" s="69"/>
    </row>
    <row r="101" spans="1:10" hidden="1" x14ac:dyDescent="0.2">
      <c r="A101" s="68" t="s">
        <v>23</v>
      </c>
      <c r="B101" s="39" t="e">
        <f>VLOOKUP($F101,УЧАСТНИКИ!$A$2:$L$1105,3,FALSE)</f>
        <v>#N/A</v>
      </c>
      <c r="C101" s="69" t="e">
        <f>VLOOKUP($F101,УЧАСТНИКИ!$A$2:$L$1105,4,FALSE)</f>
        <v>#N/A</v>
      </c>
      <c r="D101" s="41" t="e">
        <f>VLOOKUP($F101,УЧАСТНИКИ!$A$2:$L$1105,5,FALSE)</f>
        <v>#N/A</v>
      </c>
      <c r="E101" s="70" t="e">
        <f>VLOOKUP($F101,УЧАСТНИКИ!$A$2:$L$1105,8,FALSE)</f>
        <v>#N/A</v>
      </c>
      <c r="F101" s="68"/>
      <c r="G101" s="68"/>
      <c r="H101" s="68"/>
      <c r="I101" s="68"/>
      <c r="J101" s="69"/>
    </row>
    <row r="102" spans="1:10" hidden="1" x14ac:dyDescent="0.2">
      <c r="A102" s="68" t="s">
        <v>23</v>
      </c>
      <c r="B102" s="39" t="e">
        <f>VLOOKUP($F102,УЧАСТНИКИ!$A$2:$L$1105,3,FALSE)</f>
        <v>#N/A</v>
      </c>
      <c r="C102" s="69" t="e">
        <f>VLOOKUP($F102,УЧАСТНИКИ!$A$2:$L$1105,4,FALSE)</f>
        <v>#N/A</v>
      </c>
      <c r="D102" s="41" t="e">
        <f>VLOOKUP($F102,УЧАСТНИКИ!$A$2:$L$1105,5,FALSE)</f>
        <v>#N/A</v>
      </c>
      <c r="E102" s="70" t="e">
        <f>VLOOKUP($F102,УЧАСТНИКИ!$A$2:$L$1105,8,FALSE)</f>
        <v>#N/A</v>
      </c>
      <c r="F102" s="68"/>
      <c r="G102" s="68"/>
      <c r="H102" s="68"/>
      <c r="I102" s="68"/>
      <c r="J102" s="69"/>
    </row>
    <row r="103" spans="1:10" hidden="1" x14ac:dyDescent="0.2">
      <c r="A103" s="68" t="s">
        <v>23</v>
      </c>
      <c r="B103" s="39" t="e">
        <f>VLOOKUP($F103,УЧАСТНИКИ!$A$2:$L$1105,3,FALSE)</f>
        <v>#N/A</v>
      </c>
      <c r="C103" s="69" t="e">
        <f>VLOOKUP($F103,УЧАСТНИКИ!$A$2:$L$1105,4,FALSE)</f>
        <v>#N/A</v>
      </c>
      <c r="D103" s="41" t="e">
        <f>VLOOKUP($F103,УЧАСТНИКИ!$A$2:$L$1105,5,FALSE)</f>
        <v>#N/A</v>
      </c>
      <c r="E103" s="70" t="e">
        <f>VLOOKUP($F103,УЧАСТНИКИ!$A$2:$L$1105,8,FALSE)</f>
        <v>#N/A</v>
      </c>
      <c r="F103" s="68"/>
      <c r="G103" s="68"/>
      <c r="H103" s="68"/>
      <c r="I103" s="68"/>
      <c r="J103" s="69"/>
    </row>
    <row r="104" spans="1:10" hidden="1" x14ac:dyDescent="0.2">
      <c r="A104" s="68" t="s">
        <v>23</v>
      </c>
      <c r="B104" s="39" t="e">
        <f>VLOOKUP($F104,УЧАСТНИКИ!$A$2:$L$1105,3,FALSE)</f>
        <v>#N/A</v>
      </c>
      <c r="C104" s="69" t="e">
        <f>VLOOKUP($F104,УЧАСТНИКИ!$A$2:$L$1105,4,FALSE)</f>
        <v>#N/A</v>
      </c>
      <c r="D104" s="41" t="e">
        <f>VLOOKUP($F104,УЧАСТНИКИ!$A$2:$L$1105,5,FALSE)</f>
        <v>#N/A</v>
      </c>
      <c r="E104" s="70" t="e">
        <f>VLOOKUP($F104,УЧАСТНИКИ!$A$2:$L$1105,8,FALSE)</f>
        <v>#N/A</v>
      </c>
      <c r="F104" s="68"/>
      <c r="G104" s="68"/>
      <c r="H104" s="68"/>
      <c r="I104" s="68"/>
      <c r="J104" s="69"/>
    </row>
    <row r="105" spans="1:10" hidden="1" x14ac:dyDescent="0.2">
      <c r="A105" s="68" t="s">
        <v>23</v>
      </c>
      <c r="B105" s="39" t="e">
        <f>VLOOKUP($F105,УЧАСТНИКИ!$A$2:$L$1105,3,FALSE)</f>
        <v>#N/A</v>
      </c>
      <c r="C105" s="69" t="e">
        <f>VLOOKUP($F105,УЧАСТНИКИ!$A$2:$L$1105,4,FALSE)</f>
        <v>#N/A</v>
      </c>
      <c r="D105" s="41" t="e">
        <f>VLOOKUP($F105,УЧАСТНИКИ!$A$2:$L$1105,5,FALSE)</f>
        <v>#N/A</v>
      </c>
      <c r="E105" s="70" t="e">
        <f>VLOOKUP($F105,УЧАСТНИКИ!$A$2:$L$1105,8,FALSE)</f>
        <v>#N/A</v>
      </c>
      <c r="F105" s="68"/>
      <c r="G105" s="68"/>
      <c r="H105" s="68"/>
      <c r="I105" s="68"/>
      <c r="J105" s="69"/>
    </row>
    <row r="106" spans="1:10" hidden="1" x14ac:dyDescent="0.2">
      <c r="A106" s="68" t="s">
        <v>23</v>
      </c>
      <c r="B106" s="39" t="e">
        <f>VLOOKUP($F106,УЧАСТНИКИ!$A$2:$L$1105,3,FALSE)</f>
        <v>#N/A</v>
      </c>
      <c r="C106" s="69" t="e">
        <f>VLOOKUP($F106,УЧАСТНИКИ!$A$2:$L$1105,4,FALSE)</f>
        <v>#N/A</v>
      </c>
      <c r="D106" s="41" t="e">
        <f>VLOOKUP($F106,УЧАСТНИКИ!$A$2:$L$1105,5,FALSE)</f>
        <v>#N/A</v>
      </c>
      <c r="E106" s="70" t="e">
        <f>VLOOKUP($F106,УЧАСТНИКИ!$A$2:$L$1105,8,FALSE)</f>
        <v>#N/A</v>
      </c>
      <c r="F106" s="68"/>
      <c r="G106" s="68"/>
      <c r="H106" s="68"/>
      <c r="I106" s="68"/>
      <c r="J106" s="69"/>
    </row>
    <row r="107" spans="1:10" hidden="1" x14ac:dyDescent="0.2">
      <c r="A107" s="68"/>
      <c r="B107" s="39"/>
      <c r="C107" s="69"/>
      <c r="D107" s="41"/>
      <c r="E107" s="68"/>
      <c r="F107" s="68"/>
      <c r="G107" s="68"/>
      <c r="H107" s="68"/>
      <c r="I107" s="68"/>
      <c r="J107" s="69"/>
    </row>
    <row r="108" spans="1:10" hidden="1" x14ac:dyDescent="0.2">
      <c r="A108" s="68" t="s">
        <v>24</v>
      </c>
      <c r="B108" s="39" t="e">
        <f>VLOOKUP($F108,УЧАСТНИКИ!$A$2:$L$1105,3,FALSE)</f>
        <v>#N/A</v>
      </c>
      <c r="C108" s="69" t="e">
        <f>VLOOKUP($F108,УЧАСТНИКИ!$A$2:$L$1105,4,FALSE)</f>
        <v>#N/A</v>
      </c>
      <c r="D108" s="41" t="e">
        <f>VLOOKUP($F108,УЧАСТНИКИ!$A$2:$L$1105,5,FALSE)</f>
        <v>#N/A</v>
      </c>
      <c r="E108" s="70" t="e">
        <f>VLOOKUP($F108,УЧАСТНИКИ!$A$2:$L$1105,8,FALSE)</f>
        <v>#N/A</v>
      </c>
      <c r="F108" s="68"/>
      <c r="G108" s="68"/>
      <c r="H108" s="68"/>
      <c r="I108" s="68"/>
      <c r="J108" s="69"/>
    </row>
    <row r="109" spans="1:10" hidden="1" x14ac:dyDescent="0.2">
      <c r="A109" s="68" t="s">
        <v>24</v>
      </c>
      <c r="B109" s="39" t="e">
        <f>VLOOKUP($F109,УЧАСТНИКИ!$A$2:$L$1105,3,FALSE)</f>
        <v>#N/A</v>
      </c>
      <c r="C109" s="69" t="e">
        <f>VLOOKUP($F109,УЧАСТНИКИ!$A$2:$L$1105,4,FALSE)</f>
        <v>#N/A</v>
      </c>
      <c r="D109" s="41" t="e">
        <f>VLOOKUP($F109,УЧАСТНИКИ!$A$2:$L$1105,5,FALSE)</f>
        <v>#N/A</v>
      </c>
      <c r="E109" s="70" t="e">
        <f>VLOOKUP($F109,УЧАСТНИКИ!$A$2:$L$1105,8,FALSE)</f>
        <v>#N/A</v>
      </c>
      <c r="F109" s="68"/>
      <c r="G109" s="68"/>
      <c r="H109" s="68"/>
      <c r="I109" s="68"/>
      <c r="J109" s="69"/>
    </row>
    <row r="110" spans="1:10" hidden="1" x14ac:dyDescent="0.2">
      <c r="A110" s="68" t="s">
        <v>24</v>
      </c>
      <c r="B110" s="39" t="e">
        <f>VLOOKUP($F110,УЧАСТНИКИ!$A$2:$L$1105,3,FALSE)</f>
        <v>#N/A</v>
      </c>
      <c r="C110" s="69" t="e">
        <f>VLOOKUP($F110,УЧАСТНИКИ!$A$2:$L$1105,4,FALSE)</f>
        <v>#N/A</v>
      </c>
      <c r="D110" s="41" t="e">
        <f>VLOOKUP($F110,УЧАСТНИКИ!$A$2:$L$1105,5,FALSE)</f>
        <v>#N/A</v>
      </c>
      <c r="E110" s="70" t="e">
        <f>VLOOKUP($F110,УЧАСТНИКИ!$A$2:$L$1105,8,FALSE)</f>
        <v>#N/A</v>
      </c>
      <c r="F110" s="68"/>
      <c r="G110" s="68"/>
      <c r="H110" s="68"/>
      <c r="I110" s="68"/>
      <c r="J110" s="69"/>
    </row>
    <row r="111" spans="1:10" hidden="1" x14ac:dyDescent="0.2">
      <c r="A111" s="68" t="s">
        <v>24</v>
      </c>
      <c r="B111" s="39" t="e">
        <f>VLOOKUP($F111,УЧАСТНИКИ!$A$2:$L$1105,3,FALSE)</f>
        <v>#N/A</v>
      </c>
      <c r="C111" s="69" t="e">
        <f>VLOOKUP($F111,УЧАСТНИКИ!$A$2:$L$1105,4,FALSE)</f>
        <v>#N/A</v>
      </c>
      <c r="D111" s="41" t="e">
        <f>VLOOKUP($F111,УЧАСТНИКИ!$A$2:$L$1105,5,FALSE)</f>
        <v>#N/A</v>
      </c>
      <c r="E111" s="70" t="e">
        <f>VLOOKUP($F111,УЧАСТНИКИ!$A$2:$L$1105,8,FALSE)</f>
        <v>#N/A</v>
      </c>
      <c r="F111" s="68"/>
      <c r="G111" s="68"/>
      <c r="H111" s="68"/>
      <c r="I111" s="68"/>
      <c r="J111" s="69"/>
    </row>
    <row r="112" spans="1:10" hidden="1" x14ac:dyDescent="0.2">
      <c r="A112" s="68" t="s">
        <v>24</v>
      </c>
      <c r="B112" s="39" t="e">
        <f>VLOOKUP($F112,УЧАСТНИКИ!$A$2:$L$1105,3,FALSE)</f>
        <v>#N/A</v>
      </c>
      <c r="C112" s="69" t="e">
        <f>VLOOKUP($F112,УЧАСТНИКИ!$A$2:$L$1105,4,FALSE)</f>
        <v>#N/A</v>
      </c>
      <c r="D112" s="41" t="e">
        <f>VLOOKUP($F112,УЧАСТНИКИ!$A$2:$L$1105,5,FALSE)</f>
        <v>#N/A</v>
      </c>
      <c r="E112" s="70" t="e">
        <f>VLOOKUP($F112,УЧАСТНИКИ!$A$2:$L$1105,8,FALSE)</f>
        <v>#N/A</v>
      </c>
      <c r="F112" s="68"/>
      <c r="G112" s="68"/>
      <c r="H112" s="68"/>
      <c r="I112" s="68"/>
      <c r="J112" s="69"/>
    </row>
    <row r="113" spans="1:11" hidden="1" x14ac:dyDescent="0.2">
      <c r="A113" s="68" t="s">
        <v>24</v>
      </c>
      <c r="B113" s="39" t="e">
        <f>VLOOKUP($F113,УЧАСТНИКИ!$A$2:$L$1105,3,FALSE)</f>
        <v>#N/A</v>
      </c>
      <c r="C113" s="69" t="e">
        <f>VLOOKUP($F113,УЧАСТНИКИ!$A$2:$L$1105,4,FALSE)</f>
        <v>#N/A</v>
      </c>
      <c r="D113" s="41" t="e">
        <f>VLOOKUP($F113,УЧАСТНИКИ!$A$2:$L$1105,5,FALSE)</f>
        <v>#N/A</v>
      </c>
      <c r="E113" s="70" t="e">
        <f>VLOOKUP($F113,УЧАСТНИКИ!$A$2:$L$1105,8,FALSE)</f>
        <v>#N/A</v>
      </c>
      <c r="F113" s="68"/>
      <c r="G113" s="68"/>
      <c r="H113" s="68"/>
      <c r="I113" s="68"/>
      <c r="J113" s="69"/>
    </row>
    <row r="114" spans="1:11" hidden="1" x14ac:dyDescent="0.2">
      <c r="A114" s="68"/>
      <c r="B114" s="39"/>
      <c r="C114" s="69"/>
      <c r="D114" s="41"/>
      <c r="E114" s="68"/>
      <c r="F114" s="68"/>
      <c r="G114" s="68"/>
      <c r="H114" s="68"/>
      <c r="I114" s="68"/>
      <c r="J114" s="69"/>
    </row>
    <row r="115" spans="1:11" hidden="1" x14ac:dyDescent="0.2">
      <c r="A115" s="68" t="s">
        <v>38</v>
      </c>
      <c r="B115" s="39" t="e">
        <f>VLOOKUP($F115,УЧАСТНИКИ!$A$2:$L$1105,3,FALSE)</f>
        <v>#N/A</v>
      </c>
      <c r="C115" s="69" t="e">
        <f>VLOOKUP($F115,УЧАСТНИКИ!$A$2:$L$1105,4,FALSE)</f>
        <v>#N/A</v>
      </c>
      <c r="D115" s="41" t="e">
        <f>VLOOKUP($F115,УЧАСТНИКИ!$A$2:$L$1105,5,FALSE)</f>
        <v>#N/A</v>
      </c>
      <c r="E115" s="70" t="e">
        <f>VLOOKUP($F115,УЧАСТНИКИ!$A$2:$L$1105,8,FALSE)</f>
        <v>#N/A</v>
      </c>
      <c r="F115" s="68"/>
      <c r="G115" s="68"/>
      <c r="H115" s="68"/>
      <c r="I115" s="68"/>
      <c r="J115" s="69"/>
    </row>
    <row r="116" spans="1:11" hidden="1" x14ac:dyDescent="0.2">
      <c r="A116" s="68" t="s">
        <v>38</v>
      </c>
      <c r="B116" s="39" t="e">
        <f>VLOOKUP($F116,УЧАСТНИКИ!$A$2:$L$1105,3,FALSE)</f>
        <v>#N/A</v>
      </c>
      <c r="C116" s="69" t="e">
        <f>VLOOKUP($F116,УЧАСТНИКИ!$A$2:$L$1105,4,FALSE)</f>
        <v>#N/A</v>
      </c>
      <c r="D116" s="41" t="e">
        <f>VLOOKUP($F116,УЧАСТНИКИ!$A$2:$L$1105,5,FALSE)</f>
        <v>#N/A</v>
      </c>
      <c r="E116" s="70" t="e">
        <f>VLOOKUP($F116,УЧАСТНИКИ!$A$2:$L$1105,8,FALSE)</f>
        <v>#N/A</v>
      </c>
      <c r="F116" s="68"/>
      <c r="G116" s="68"/>
      <c r="H116" s="68"/>
      <c r="I116" s="68"/>
      <c r="J116" s="69"/>
    </row>
    <row r="117" spans="1:11" hidden="1" x14ac:dyDescent="0.2">
      <c r="A117" s="68" t="s">
        <v>38</v>
      </c>
      <c r="B117" s="39" t="e">
        <f>VLOOKUP($F117,УЧАСТНИКИ!$A$2:$L$1105,3,FALSE)</f>
        <v>#N/A</v>
      </c>
      <c r="C117" s="69" t="e">
        <f>VLOOKUP($F117,УЧАСТНИКИ!$A$2:$L$1105,4,FALSE)</f>
        <v>#N/A</v>
      </c>
      <c r="D117" s="41" t="e">
        <f>VLOOKUP($F117,УЧАСТНИКИ!$A$2:$L$1105,5,FALSE)</f>
        <v>#N/A</v>
      </c>
      <c r="E117" s="70" t="e">
        <f>VLOOKUP($F117,УЧАСТНИКИ!$A$2:$L$1105,8,FALSE)</f>
        <v>#N/A</v>
      </c>
      <c r="F117" s="68"/>
      <c r="G117" s="68"/>
      <c r="H117" s="68"/>
      <c r="I117" s="68"/>
      <c r="J117" s="69"/>
    </row>
    <row r="118" spans="1:11" hidden="1" x14ac:dyDescent="0.2">
      <c r="A118" s="68" t="s">
        <v>38</v>
      </c>
      <c r="B118" s="39" t="e">
        <f>VLOOKUP($F118,УЧАСТНИКИ!$A$2:$L$1105,3,FALSE)</f>
        <v>#N/A</v>
      </c>
      <c r="C118" s="69" t="e">
        <f>VLOOKUP($F118,УЧАСТНИКИ!$A$2:$L$1105,4,FALSE)</f>
        <v>#N/A</v>
      </c>
      <c r="D118" s="41" t="e">
        <f>VLOOKUP($F118,УЧАСТНИКИ!$A$2:$L$1105,5,FALSE)</f>
        <v>#N/A</v>
      </c>
      <c r="E118" s="70" t="e">
        <f>VLOOKUP($F118,УЧАСТНИКИ!$A$2:$L$1105,8,FALSE)</f>
        <v>#N/A</v>
      </c>
      <c r="F118" s="68"/>
      <c r="G118" s="68"/>
      <c r="H118" s="68"/>
      <c r="I118" s="68"/>
      <c r="J118" s="69"/>
    </row>
    <row r="119" spans="1:11" hidden="1" x14ac:dyDescent="0.2">
      <c r="A119" s="68" t="s">
        <v>38</v>
      </c>
      <c r="B119" s="39" t="e">
        <f>VLOOKUP($F119,УЧАСТНИКИ!$A$2:$L$1105,3,FALSE)</f>
        <v>#N/A</v>
      </c>
      <c r="C119" s="69" t="e">
        <f>VLOOKUP($F119,УЧАСТНИКИ!$A$2:$L$1105,4,FALSE)</f>
        <v>#N/A</v>
      </c>
      <c r="D119" s="41" t="e">
        <f>VLOOKUP($F119,УЧАСТНИКИ!$A$2:$L$1105,5,FALSE)</f>
        <v>#N/A</v>
      </c>
      <c r="E119" s="70" t="e">
        <f>VLOOKUP($F119,УЧАСТНИКИ!$A$2:$L$1105,8,FALSE)</f>
        <v>#N/A</v>
      </c>
      <c r="F119" s="68"/>
      <c r="G119" s="68"/>
      <c r="H119" s="68"/>
      <c r="I119" s="68"/>
      <c r="J119" s="69"/>
    </row>
    <row r="120" spans="1:11" hidden="1" x14ac:dyDescent="0.2">
      <c r="A120" s="68" t="s">
        <v>38</v>
      </c>
      <c r="B120" s="39" t="e">
        <f>VLOOKUP($F120,УЧАСТНИКИ!$A$2:$L$1105,3,FALSE)</f>
        <v>#N/A</v>
      </c>
      <c r="C120" s="69" t="e">
        <f>VLOOKUP($F120,УЧАСТНИКИ!$A$2:$L$1105,4,FALSE)</f>
        <v>#N/A</v>
      </c>
      <c r="D120" s="41" t="e">
        <f>VLOOKUP($F120,УЧАСТНИКИ!$A$2:$L$1105,5,FALSE)</f>
        <v>#N/A</v>
      </c>
      <c r="E120" s="70" t="e">
        <f>VLOOKUP($F120,УЧАСТНИКИ!$A$2:$L$1105,8,FALSE)</f>
        <v>#N/A</v>
      </c>
      <c r="F120" s="68"/>
      <c r="G120" s="68"/>
      <c r="H120" s="68"/>
      <c r="I120" s="68"/>
      <c r="J120" s="69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ht="15.75" x14ac:dyDescent="0.25">
      <c r="A124" s="78" t="s">
        <v>36</v>
      </c>
      <c r="B124" s="36"/>
      <c r="D124" s="67" t="s">
        <v>120</v>
      </c>
      <c r="E124" s="78"/>
      <c r="F124" s="14"/>
      <c r="G124" s="14"/>
      <c r="H124" s="14"/>
      <c r="I124" s="14"/>
      <c r="J124" s="14"/>
      <c r="K124" s="14"/>
    </row>
    <row r="125" spans="1:11" ht="15.75" x14ac:dyDescent="0.25">
      <c r="A125" s="78" t="s">
        <v>32</v>
      </c>
      <c r="D125" s="67" t="s">
        <v>1171</v>
      </c>
      <c r="F125" s="14"/>
      <c r="G125" s="14"/>
      <c r="H125" s="14"/>
      <c r="I125" s="14"/>
      <c r="J125" s="14"/>
      <c r="K125" s="14"/>
    </row>
    <row r="126" spans="1:11" ht="15.75" x14ac:dyDescent="0.25">
      <c r="A126" s="89" t="s">
        <v>33</v>
      </c>
      <c r="B126" s="89"/>
      <c r="D126" s="67" t="s">
        <v>1172</v>
      </c>
      <c r="F126" s="14"/>
      <c r="G126" s="14"/>
      <c r="H126" s="14"/>
      <c r="I126" s="14"/>
      <c r="J126" s="14"/>
      <c r="K126" s="14"/>
    </row>
    <row r="127" spans="1:11" ht="15.75" x14ac:dyDescent="0.25">
      <c r="A127" s="89"/>
      <c r="B127" s="89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</sheetData>
  <mergeCells count="6">
    <mergeCell ref="A1:J1"/>
    <mergeCell ref="A2:J2"/>
    <mergeCell ref="A3:J3"/>
    <mergeCell ref="A127:B127"/>
    <mergeCell ref="E4:J4"/>
    <mergeCell ref="A126:B126"/>
  </mergeCells>
  <printOptions horizontalCentered="1"/>
  <pageMargins left="0.25" right="0.25" top="0.75" bottom="1.23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U1283"/>
  <sheetViews>
    <sheetView tabSelected="1" zoomScale="110" zoomScaleNormal="110" workbookViewId="0">
      <selection activeCell="D16" sqref="D16"/>
    </sheetView>
  </sheetViews>
  <sheetFormatPr defaultColWidth="9.140625" defaultRowHeight="12.75" x14ac:dyDescent="0.2"/>
  <cols>
    <col min="1" max="1" width="3.85546875" style="19" customWidth="1"/>
    <col min="2" max="2" width="20.85546875" style="19" customWidth="1"/>
    <col min="3" max="3" width="10.140625" style="19" customWidth="1"/>
    <col min="4" max="4" width="25.42578125" style="19" customWidth="1"/>
    <col min="5" max="5" width="9.7109375" style="19" customWidth="1"/>
    <col min="6" max="6" width="7.7109375" style="19" customWidth="1"/>
    <col min="7" max="9" width="7.28515625" style="19" customWidth="1"/>
    <col min="10" max="10" width="3.7109375" style="19" customWidth="1"/>
    <col min="11" max="13" width="7.28515625" style="19" customWidth="1"/>
    <col min="14" max="14" width="7.140625" style="19" customWidth="1"/>
    <col min="15" max="15" width="5" style="19" customWidth="1"/>
    <col min="16" max="16" width="8.28515625" style="19" customWidth="1"/>
    <col min="17" max="16384" width="9.140625" style="19"/>
  </cols>
  <sheetData>
    <row r="1" spans="1:39" x14ac:dyDescent="0.2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</row>
    <row r="2" spans="1:39" ht="14.25" x14ac:dyDescent="0.2">
      <c r="A2" s="91" t="s">
        <v>52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</row>
    <row r="3" spans="1:39" ht="15" x14ac:dyDescent="0.2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</row>
    <row r="4" spans="1:39" ht="15" x14ac:dyDescent="0.2">
      <c r="A4" s="64"/>
      <c r="B4" s="64"/>
      <c r="C4" s="64"/>
      <c r="D4" s="64"/>
      <c r="E4" s="64"/>
      <c r="F4" s="64"/>
      <c r="G4" s="64"/>
      <c r="H4" s="64"/>
      <c r="I4" s="93" t="s">
        <v>119</v>
      </c>
      <c r="J4" s="93"/>
      <c r="K4" s="93"/>
      <c r="L4" s="93"/>
      <c r="M4" s="93"/>
      <c r="N4" s="93"/>
      <c r="O4" s="93"/>
      <c r="P4" s="93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</row>
    <row r="5" spans="1:39" x14ac:dyDescent="0.2">
      <c r="A5" s="12" t="str">
        <f>d_4</f>
        <v>МУЖЧИНЫ</v>
      </c>
      <c r="B5" s="61"/>
      <c r="C5" s="63" t="s">
        <v>104</v>
      </c>
      <c r="D5" s="11">
        <v>23.12</v>
      </c>
      <c r="E5" s="64"/>
      <c r="F5" s="64"/>
      <c r="G5" s="64"/>
      <c r="H5" s="64"/>
      <c r="I5" s="64"/>
      <c r="J5" s="64"/>
      <c r="K5" s="65"/>
      <c r="L5" s="12" t="str">
        <f>d_3</f>
        <v>06.09.2019г.</v>
      </c>
      <c r="M5" s="65"/>
      <c r="N5" s="65"/>
      <c r="O5" s="16" t="s">
        <v>107</v>
      </c>
      <c r="P5" s="11" t="s">
        <v>1167</v>
      </c>
      <c r="Q5" s="22"/>
      <c r="R5" s="22"/>
      <c r="S5" s="22"/>
      <c r="T5" s="22"/>
    </row>
    <row r="6" spans="1:39" x14ac:dyDescent="0.2">
      <c r="A6" s="11" t="s">
        <v>96</v>
      </c>
      <c r="B6" s="49"/>
      <c r="C6" s="63" t="s">
        <v>105</v>
      </c>
      <c r="D6" s="11" t="s">
        <v>130</v>
      </c>
      <c r="E6" s="11"/>
      <c r="F6" s="50"/>
      <c r="G6" s="50"/>
      <c r="H6" s="22"/>
      <c r="I6" s="50"/>
      <c r="J6" s="50"/>
      <c r="L6" s="26"/>
      <c r="M6" s="10"/>
      <c r="N6" s="10"/>
      <c r="O6" s="16" t="s">
        <v>108</v>
      </c>
      <c r="P6" s="62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9" ht="12.75" customHeight="1" x14ac:dyDescent="0.2">
      <c r="A7" s="23" t="s">
        <v>118</v>
      </c>
      <c r="C7" s="63" t="s">
        <v>106</v>
      </c>
      <c r="D7" s="12">
        <v>22.24</v>
      </c>
      <c r="E7" s="12"/>
      <c r="L7" s="26"/>
      <c r="M7" s="10"/>
      <c r="N7" s="10"/>
      <c r="O7" s="25"/>
      <c r="P7" s="13" t="str">
        <f>d_7</f>
        <v>г. Сочи, Адлерский район, ул. Ленина СК "Юность"</v>
      </c>
      <c r="V7" s="27"/>
      <c r="W7" s="28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9" ht="16.899999999999999" customHeight="1" x14ac:dyDescent="0.2">
      <c r="A8" s="99" t="s">
        <v>35</v>
      </c>
      <c r="B8" s="99" t="s">
        <v>58</v>
      </c>
      <c r="C8" s="99" t="s">
        <v>31</v>
      </c>
      <c r="D8" s="99" t="s">
        <v>53</v>
      </c>
      <c r="E8" s="99" t="s">
        <v>101</v>
      </c>
      <c r="F8" s="99" t="s">
        <v>15</v>
      </c>
      <c r="G8" s="103" t="s">
        <v>4</v>
      </c>
      <c r="H8" s="103"/>
      <c r="I8" s="103"/>
      <c r="J8" s="104" t="s">
        <v>5</v>
      </c>
      <c r="K8" s="105" t="s">
        <v>4</v>
      </c>
      <c r="L8" s="106"/>
      <c r="M8" s="107"/>
      <c r="N8" s="99" t="s">
        <v>16</v>
      </c>
      <c r="O8" s="101" t="s">
        <v>29</v>
      </c>
      <c r="P8" s="101" t="s">
        <v>17</v>
      </c>
    </row>
    <row r="9" spans="1:39" ht="19.149999999999999" customHeight="1" x14ac:dyDescent="0.2">
      <c r="A9" s="100"/>
      <c r="B9" s="100"/>
      <c r="C9" s="100"/>
      <c r="D9" s="100"/>
      <c r="E9" s="100"/>
      <c r="F9" s="100"/>
      <c r="G9" s="29">
        <v>1</v>
      </c>
      <c r="H9" s="29">
        <v>2</v>
      </c>
      <c r="I9" s="29">
        <v>3</v>
      </c>
      <c r="J9" s="104"/>
      <c r="K9" s="29">
        <v>4</v>
      </c>
      <c r="L9" s="29">
        <v>5</v>
      </c>
      <c r="M9" s="29">
        <v>6</v>
      </c>
      <c r="N9" s="100"/>
      <c r="O9" s="102"/>
      <c r="P9" s="102"/>
    </row>
    <row r="10" spans="1:39" ht="24.75" customHeight="1" x14ac:dyDescent="0.2">
      <c r="A10" s="68" t="s">
        <v>18</v>
      </c>
      <c r="B10" s="39" t="str">
        <f>VLOOKUP($F10,УЧАСТНИКИ!$A$2:$L$1105,3,FALSE)</f>
        <v>Сидоров Максим</v>
      </c>
      <c r="C10" s="40" t="str">
        <f>VLOOKUP($F10,УЧАСТНИКИ!$A$2:$L$1105,4,FALSE)</f>
        <v>13.05.1986</v>
      </c>
      <c r="D10" s="41" t="str">
        <f>VLOOKUP($F10,УЧАСТНИКИ!$A$2:$L$1105,5,FALSE)</f>
        <v xml:space="preserve">Московская область </v>
      </c>
      <c r="E10" s="70" t="str">
        <f>VLOOKUP($F10,УЧАСТНИКИ!$A$2:$L$1105,8,FALSE)</f>
        <v>МСМК</v>
      </c>
      <c r="F10" s="68" t="s">
        <v>1128</v>
      </c>
      <c r="G10" s="68"/>
      <c r="H10" s="68"/>
      <c r="I10" s="68"/>
      <c r="J10" s="68"/>
      <c r="K10" s="56"/>
      <c r="L10" s="71"/>
      <c r="M10" s="71"/>
      <c r="N10" s="71"/>
      <c r="O10" s="71"/>
      <c r="P10" s="69" t="s">
        <v>1166</v>
      </c>
      <c r="Q10" s="30"/>
      <c r="R10" s="30"/>
    </row>
    <row r="11" spans="1:39" s="55" customFormat="1" ht="24.75" customHeight="1" x14ac:dyDescent="0.2">
      <c r="A11" s="68" t="s">
        <v>19</v>
      </c>
      <c r="B11" s="56" t="str">
        <f>VLOOKUP($F11,УЧАСТНИКИ!$A$2:$L$1105,3,FALSE)</f>
        <v>Козырев Евгений</v>
      </c>
      <c r="C11" s="57" t="str">
        <f>VLOOKUP($F11,УЧАСТНИКИ!$A$2:$L$1105,4,FALSE)</f>
        <v>10.01.1996</v>
      </c>
      <c r="D11" s="58" t="str">
        <f>VLOOKUP($F11,УЧАСТНИКИ!$A$2:$L$1105,5,FALSE)</f>
        <v xml:space="preserve">Воронежская область </v>
      </c>
      <c r="E11" s="76" t="str">
        <f>VLOOKUP($F11,УЧАСТНИКИ!$A$2:$L$1105,8,FALSE)</f>
        <v>МС</v>
      </c>
      <c r="F11" s="68" t="s">
        <v>1075</v>
      </c>
      <c r="G11" s="68"/>
      <c r="H11" s="68"/>
      <c r="I11" s="68"/>
      <c r="J11" s="68"/>
      <c r="K11" s="56"/>
      <c r="L11" s="77"/>
      <c r="M11" s="77"/>
      <c r="N11" s="77"/>
      <c r="O11" s="77"/>
      <c r="P11" s="68"/>
      <c r="Q11" s="54"/>
      <c r="R11" s="54"/>
    </row>
    <row r="12" spans="1:39" s="55" customFormat="1" ht="24.75" customHeight="1" x14ac:dyDescent="0.2">
      <c r="A12" s="68" t="s">
        <v>20</v>
      </c>
      <c r="B12" s="56" t="str">
        <f>VLOOKUP($F12,УЧАСТНИКИ!$A$2:$L$1105,3,FALSE)</f>
        <v>Лядусов Константин</v>
      </c>
      <c r="C12" s="57" t="str">
        <f>VLOOKUP($F12,УЧАСТНИКИ!$A$2:$L$1105,4,FALSE)</f>
        <v>02.03.1988</v>
      </c>
      <c r="D12" s="58" t="str">
        <f>VLOOKUP($F12,УЧАСТНИКИ!$A$2:$L$1105,5,FALSE)</f>
        <v>Москва Ростовская область</v>
      </c>
      <c r="E12" s="76" t="str">
        <f>VLOOKUP($F12,УЧАСТНИКИ!$A$2:$L$1105,8,FALSE)</f>
        <v>МСМК</v>
      </c>
      <c r="F12" s="68" t="s">
        <v>1061</v>
      </c>
      <c r="G12" s="68"/>
      <c r="H12" s="68"/>
      <c r="I12" s="68"/>
      <c r="J12" s="68"/>
      <c r="K12" s="56"/>
      <c r="L12" s="77"/>
      <c r="M12" s="77"/>
      <c r="N12" s="77"/>
      <c r="O12" s="77"/>
      <c r="P12" s="68"/>
      <c r="Q12" s="54"/>
      <c r="R12" s="54"/>
    </row>
    <row r="13" spans="1:39" s="55" customFormat="1" ht="24.75" customHeight="1" x14ac:dyDescent="0.2">
      <c r="A13" s="68" t="s">
        <v>21</v>
      </c>
      <c r="B13" s="56" t="str">
        <f>VLOOKUP($F13,УЧАСТНИКИ!$A$2:$L$1105,3,FALSE)</f>
        <v>Панчехин Сергей</v>
      </c>
      <c r="C13" s="57" t="str">
        <f>VLOOKUP($F13,УЧАСТНИКИ!$A$2:$L$1105,4,FALSE)</f>
        <v>11.05.1997</v>
      </c>
      <c r="D13" s="58" t="str">
        <f>VLOOKUP($F13,УЧАСТНИКИ!$A$2:$L$1105,5,FALSE)</f>
        <v xml:space="preserve">Краснодарский край </v>
      </c>
      <c r="E13" s="76" t="str">
        <f>VLOOKUP($F13,УЧАСТНИКИ!$A$2:$L$1105,8,FALSE)</f>
        <v>МС</v>
      </c>
      <c r="F13" s="68" t="s">
        <v>1040</v>
      </c>
      <c r="G13" s="68"/>
      <c r="H13" s="68"/>
      <c r="I13" s="68"/>
      <c r="J13" s="68"/>
      <c r="K13" s="56"/>
      <c r="L13" s="77"/>
      <c r="M13" s="77"/>
      <c r="N13" s="77"/>
      <c r="O13" s="77"/>
      <c r="P13" s="68" t="s">
        <v>1166</v>
      </c>
      <c r="Q13" s="54"/>
      <c r="R13" s="54"/>
    </row>
    <row r="14" spans="1:39" ht="24.75" customHeight="1" x14ac:dyDescent="0.2">
      <c r="A14" s="68" t="s">
        <v>22</v>
      </c>
      <c r="B14" s="39" t="str">
        <f>VLOOKUP($F14,УЧАСТНИКИ!$A$2:$L$1105,3,FALSE)</f>
        <v>Афонин Максим</v>
      </c>
      <c r="C14" s="40" t="str">
        <f>VLOOKUP($F14,УЧАСТНИКИ!$A$2:$L$1105,4,FALSE)</f>
        <v>06.01.1992</v>
      </c>
      <c r="D14" s="41" t="str">
        <f>VLOOKUP($F14,УЧАСТНИКИ!$A$2:$L$1105,5,FALSE)</f>
        <v>Москва Московская область</v>
      </c>
      <c r="E14" s="70" t="str">
        <f>VLOOKUP($F14,УЧАСТНИКИ!$A$2:$L$1105,8,FALSE)</f>
        <v>МСМК</v>
      </c>
      <c r="F14" s="68" t="s">
        <v>22</v>
      </c>
      <c r="G14" s="68"/>
      <c r="H14" s="68"/>
      <c r="I14" s="68"/>
      <c r="J14" s="68"/>
      <c r="K14" s="56"/>
      <c r="L14" s="71"/>
      <c r="M14" s="71"/>
      <c r="N14" s="71"/>
      <c r="O14" s="71"/>
      <c r="P14" s="69"/>
      <c r="Q14" s="30"/>
      <c r="R14" s="30"/>
    </row>
    <row r="15" spans="1:39" ht="24.75" customHeight="1" x14ac:dyDescent="0.2">
      <c r="A15" s="68" t="s">
        <v>23</v>
      </c>
      <c r="B15" s="39" t="str">
        <f>VLOOKUP($F15,УЧАСТНИКИ!$A$2:$L$1105,3,FALSE)</f>
        <v>Коноваленко Александр</v>
      </c>
      <c r="C15" s="40" t="str">
        <f>VLOOKUP($F15,УЧАСТНИКИ!$A$2:$L$1105,4,FALSE)</f>
        <v>12.03.1989</v>
      </c>
      <c r="D15" s="41" t="str">
        <f>VLOOKUP($F15,УЧАСТНИКИ!$A$2:$L$1105,5,FALSE)</f>
        <v xml:space="preserve">Иркутская область </v>
      </c>
      <c r="E15" s="70" t="str">
        <f>VLOOKUP($F15,УЧАСТНИКИ!$A$2:$L$1105,8,FALSE)</f>
        <v>КМС</v>
      </c>
      <c r="F15" s="68" t="s">
        <v>1122</v>
      </c>
      <c r="G15" s="68"/>
      <c r="H15" s="68"/>
      <c r="I15" s="68"/>
      <c r="J15" s="68"/>
      <c r="K15" s="56"/>
      <c r="L15" s="71"/>
      <c r="M15" s="71"/>
      <c r="N15" s="71"/>
      <c r="O15" s="71"/>
      <c r="P15" s="69"/>
      <c r="Q15" s="30"/>
      <c r="R15" s="30"/>
    </row>
    <row r="16" spans="1:39" ht="24.75" customHeight="1" x14ac:dyDescent="0.2">
      <c r="A16" s="68" t="s">
        <v>24</v>
      </c>
      <c r="B16" s="39" t="str">
        <f>VLOOKUP($F16,УЧАСТНИКИ!$A$2:$L$1105,3,FALSE)</f>
        <v>Бородаев Семен</v>
      </c>
      <c r="C16" s="40" t="str">
        <f>VLOOKUP($F16,УЧАСТНИКИ!$A$2:$L$1105,4,FALSE)</f>
        <v>04.05.2002</v>
      </c>
      <c r="D16" s="41" t="str">
        <f>VLOOKUP($F16,УЧАСТНИКИ!$A$2:$L$1105,5,FALSE)</f>
        <v xml:space="preserve">Ставропольский край </v>
      </c>
      <c r="E16" s="70" t="str">
        <f>VLOOKUP($F16,УЧАСТНИКИ!$A$2:$L$1105,8,FALSE)</f>
        <v>КМС</v>
      </c>
      <c r="F16" s="68" t="s">
        <v>1014</v>
      </c>
      <c r="G16" s="68"/>
      <c r="H16" s="68"/>
      <c r="I16" s="68"/>
      <c r="J16" s="68"/>
      <c r="K16" s="56"/>
      <c r="L16" s="71"/>
      <c r="M16" s="71"/>
      <c r="N16" s="71"/>
      <c r="O16" s="71"/>
      <c r="P16" s="69"/>
      <c r="Q16" s="30"/>
      <c r="R16" s="30"/>
    </row>
    <row r="17" spans="1:47" ht="24.75" customHeight="1" x14ac:dyDescent="0.2">
      <c r="A17" s="68" t="s">
        <v>38</v>
      </c>
      <c r="B17" s="39" t="str">
        <f>VLOOKUP($F17,УЧАСТНИКИ!$A$2:$L$1105,3,FALSE)</f>
        <v>Боклашов Андрей</v>
      </c>
      <c r="C17" s="40" t="str">
        <f>VLOOKUP($F17,УЧАСТНИКИ!$A$2:$L$1105,4,FALSE)</f>
        <v>10.04.1996</v>
      </c>
      <c r="D17" s="41" t="str">
        <f>VLOOKUP($F17,УЧАСТНИКИ!$A$2:$L$1105,5,FALSE)</f>
        <v xml:space="preserve">Воронежская область </v>
      </c>
      <c r="E17" s="70" t="str">
        <f>VLOOKUP($F17,УЧАСТНИКИ!$A$2:$L$1105,8,FALSE)</f>
        <v>КМС</v>
      </c>
      <c r="F17" s="68" t="s">
        <v>1073</v>
      </c>
      <c r="G17" s="68"/>
      <c r="H17" s="68"/>
      <c r="I17" s="68"/>
      <c r="J17" s="68"/>
      <c r="K17" s="56"/>
      <c r="L17" s="71"/>
      <c r="M17" s="71"/>
      <c r="N17" s="71"/>
      <c r="O17" s="71"/>
      <c r="P17" s="69" t="s">
        <v>1166</v>
      </c>
      <c r="Q17" s="30"/>
      <c r="R17" s="30"/>
    </row>
    <row r="18" spans="1:47" ht="25.5" x14ac:dyDescent="0.2">
      <c r="A18" s="68" t="s">
        <v>45</v>
      </c>
      <c r="B18" s="39" t="str">
        <f>VLOOKUP($F18,УЧАСТНИКИ!$A$2:$L$1105,3,FALSE)</f>
        <v>Лесной Александр</v>
      </c>
      <c r="C18" s="40" t="str">
        <f>VLOOKUP($F18,УЧАСТНИКИ!$A$2:$L$1105,4,FALSE)</f>
        <v>28.07.1988</v>
      </c>
      <c r="D18" s="41" t="str">
        <f>VLOOKUP($F18,УЧАСТНИКИ!$A$2:$L$1105,5,FALSE)</f>
        <v>Краснодарский край Нижегородская область</v>
      </c>
      <c r="E18" s="70" t="str">
        <f>VLOOKUP($F18,УЧАСТНИКИ!$A$2:$L$1105,8,FALSE)</f>
        <v>МСМК</v>
      </c>
      <c r="F18" s="68" t="s">
        <v>1035</v>
      </c>
      <c r="G18" s="68"/>
      <c r="H18" s="68"/>
      <c r="I18" s="68"/>
      <c r="J18" s="68"/>
      <c r="K18" s="56"/>
      <c r="L18" s="71"/>
      <c r="M18" s="71"/>
      <c r="N18" s="71"/>
      <c r="O18" s="71"/>
      <c r="P18" s="69"/>
      <c r="Q18" s="30"/>
      <c r="R18" s="30"/>
    </row>
    <row r="19" spans="1:47" ht="13.5" hidden="1" customHeight="1" x14ac:dyDescent="0.2">
      <c r="A19" s="68" t="s">
        <v>44</v>
      </c>
      <c r="B19" s="39" t="e">
        <f>VLOOKUP($F19,УЧАСТНИКИ!$A$2:$L$1105,3,FALSE)</f>
        <v>#N/A</v>
      </c>
      <c r="C19" s="40" t="e">
        <f>VLOOKUP($F19,УЧАСТНИКИ!$A$2:$L$1105,4,FALSE)</f>
        <v>#N/A</v>
      </c>
      <c r="D19" s="39" t="e">
        <f>VLOOKUP($F19,УЧАСТНИКИ!$A$2:$L$1105,5,FALSE)</f>
        <v>#N/A</v>
      </c>
      <c r="E19" s="70" t="e">
        <f>VLOOKUP($F19,УЧАСТНИКИ!$A$2:$L$1105,8,FALSE)</f>
        <v>#N/A</v>
      </c>
      <c r="F19" s="68"/>
      <c r="G19" s="68"/>
      <c r="H19" s="68"/>
      <c r="I19" s="68"/>
      <c r="J19" s="68"/>
      <c r="K19" s="56"/>
      <c r="L19" s="71"/>
      <c r="M19" s="71"/>
      <c r="N19" s="71"/>
      <c r="O19" s="71"/>
      <c r="P19" s="69" t="e">
        <f>VLOOKUP($F19,УЧАСТНИКИ!$A$2:$L$1105,9,FALSE)</f>
        <v>#N/A</v>
      </c>
      <c r="Q19" s="30"/>
      <c r="R19" s="30"/>
    </row>
    <row r="20" spans="1:47" ht="13.5" hidden="1" customHeight="1" x14ac:dyDescent="0.2">
      <c r="A20" s="68" t="s">
        <v>43</v>
      </c>
      <c r="B20" s="39" t="e">
        <f>VLOOKUP($F20,УЧАСТНИКИ!$A$2:$L$1105,3,FALSE)</f>
        <v>#N/A</v>
      </c>
      <c r="C20" s="40" t="e">
        <f>VLOOKUP($F20,УЧАСТНИКИ!$A$2:$L$1105,4,FALSE)</f>
        <v>#N/A</v>
      </c>
      <c r="D20" s="39" t="e">
        <f>VLOOKUP($F20,УЧАСТНИКИ!$A$2:$L$1105,5,FALSE)</f>
        <v>#N/A</v>
      </c>
      <c r="E20" s="70" t="e">
        <f>VLOOKUP($F20,УЧАСТНИКИ!$A$2:$L$1105,8,FALSE)</f>
        <v>#N/A</v>
      </c>
      <c r="F20" s="68"/>
      <c r="G20" s="68"/>
      <c r="H20" s="68"/>
      <c r="I20" s="68"/>
      <c r="J20" s="68"/>
      <c r="K20" s="56"/>
      <c r="L20" s="71"/>
      <c r="M20" s="71"/>
      <c r="N20" s="71"/>
      <c r="O20" s="71"/>
      <c r="P20" s="69" t="e">
        <f>VLOOKUP($F20,УЧАСТНИКИ!$A$2:$L$1105,9,FALSE)</f>
        <v>#N/A</v>
      </c>
      <c r="Q20" s="30"/>
      <c r="R20" s="30"/>
    </row>
    <row r="21" spans="1:47" ht="13.5" hidden="1" customHeight="1" x14ac:dyDescent="0.2">
      <c r="A21" s="68" t="s">
        <v>42</v>
      </c>
      <c r="B21" s="39" t="e">
        <f>VLOOKUP($F21,УЧАСТНИКИ!$A$2:$L$1105,3,FALSE)</f>
        <v>#N/A</v>
      </c>
      <c r="C21" s="40" t="e">
        <f>VLOOKUP($F21,УЧАСТНИКИ!$A$2:$L$1105,4,FALSE)</f>
        <v>#N/A</v>
      </c>
      <c r="D21" s="39" t="e">
        <f>VLOOKUP($F21,УЧАСТНИКИ!$A$2:$L$1105,5,FALSE)</f>
        <v>#N/A</v>
      </c>
      <c r="E21" s="70" t="e">
        <f>VLOOKUP($F21,УЧАСТНИКИ!$A$2:$L$1105,8,FALSE)</f>
        <v>#N/A</v>
      </c>
      <c r="F21" s="68"/>
      <c r="G21" s="68"/>
      <c r="H21" s="68"/>
      <c r="I21" s="68"/>
      <c r="J21" s="68"/>
      <c r="K21" s="56"/>
      <c r="L21" s="71"/>
      <c r="M21" s="71"/>
      <c r="N21" s="71"/>
      <c r="O21" s="71"/>
      <c r="P21" s="69" t="e">
        <f>VLOOKUP($F21,УЧАСТНИКИ!$A$2:$L$1105,9,FALSE)</f>
        <v>#N/A</v>
      </c>
      <c r="Q21" s="30"/>
      <c r="R21" s="30"/>
    </row>
    <row r="22" spans="1:47" ht="13.5" hidden="1" customHeight="1" x14ac:dyDescent="0.2">
      <c r="A22" s="68" t="s">
        <v>41</v>
      </c>
      <c r="B22" s="39" t="e">
        <f>VLOOKUP($F22,УЧАСТНИКИ!$A$2:$L$1105,3,FALSE)</f>
        <v>#N/A</v>
      </c>
      <c r="C22" s="40" t="e">
        <f>VLOOKUP($F22,УЧАСТНИКИ!$A$2:$L$1105,4,FALSE)</f>
        <v>#N/A</v>
      </c>
      <c r="D22" s="39" t="e">
        <f>VLOOKUP($F22,УЧАСТНИКИ!$A$2:$L$1105,5,FALSE)</f>
        <v>#N/A</v>
      </c>
      <c r="E22" s="70" t="e">
        <f>VLOOKUP($F22,УЧАСТНИКИ!$A$2:$L$1105,8,FALSE)</f>
        <v>#N/A</v>
      </c>
      <c r="F22" s="68"/>
      <c r="G22" s="68"/>
      <c r="H22" s="68"/>
      <c r="I22" s="68"/>
      <c r="J22" s="68"/>
      <c r="K22" s="56"/>
      <c r="L22" s="71"/>
      <c r="M22" s="71"/>
      <c r="N22" s="71"/>
      <c r="O22" s="71"/>
      <c r="P22" s="69" t="e">
        <f>VLOOKUP($F22,УЧАСТНИКИ!$A$2:$L$1105,9,FALSE)</f>
        <v>#N/A</v>
      </c>
      <c r="Q22" s="30"/>
      <c r="R22" s="30"/>
    </row>
    <row r="23" spans="1:47" ht="13.5" hidden="1" customHeight="1" x14ac:dyDescent="0.2">
      <c r="A23" s="68" t="s">
        <v>40</v>
      </c>
      <c r="B23" s="39" t="e">
        <f>VLOOKUP($F23,УЧАСТНИКИ!$A$2:$L$1105,3,FALSE)</f>
        <v>#N/A</v>
      </c>
      <c r="C23" s="40" t="e">
        <f>VLOOKUP($F23,УЧАСТНИКИ!$A$2:$L$1105,4,FALSE)</f>
        <v>#N/A</v>
      </c>
      <c r="D23" s="39" t="e">
        <f>VLOOKUP($F23,УЧАСТНИКИ!$A$2:$L$1105,5,FALSE)</f>
        <v>#N/A</v>
      </c>
      <c r="E23" s="70" t="e">
        <f>VLOOKUP($F23,УЧАСТНИКИ!$A$2:$L$1105,8,FALSE)</f>
        <v>#N/A</v>
      </c>
      <c r="F23" s="68"/>
      <c r="G23" s="68"/>
      <c r="H23" s="68"/>
      <c r="I23" s="68"/>
      <c r="J23" s="68"/>
      <c r="K23" s="56"/>
      <c r="L23" s="71"/>
      <c r="M23" s="71"/>
      <c r="N23" s="71"/>
      <c r="O23" s="71"/>
      <c r="P23" s="69" t="e">
        <f>VLOOKUP($F23,УЧАСТНИКИ!$A$2:$L$1105,9,FALSE)</f>
        <v>#N/A</v>
      </c>
      <c r="Q23" s="30"/>
      <c r="R23" s="30"/>
    </row>
    <row r="24" spans="1:47" ht="13.5" hidden="1" customHeight="1" x14ac:dyDescent="0.2">
      <c r="A24" s="68" t="s">
        <v>39</v>
      </c>
      <c r="B24" s="39" t="e">
        <f>VLOOKUP($F24,УЧАСТНИКИ!$A$2:$L$1105,3,FALSE)</f>
        <v>#N/A</v>
      </c>
      <c r="C24" s="40" t="e">
        <f>VLOOKUP($F24,УЧАСТНИКИ!$A$2:$L$1105,4,FALSE)</f>
        <v>#N/A</v>
      </c>
      <c r="D24" s="39" t="e">
        <f>VLOOKUP($F24,УЧАСТНИКИ!$A$2:$L$1105,5,FALSE)</f>
        <v>#N/A</v>
      </c>
      <c r="E24" s="70" t="e">
        <f>VLOOKUP($F24,УЧАСТНИКИ!$A$2:$L$1105,8,FALSE)</f>
        <v>#N/A</v>
      </c>
      <c r="F24" s="68"/>
      <c r="G24" s="68"/>
      <c r="H24" s="68"/>
      <c r="I24" s="68"/>
      <c r="J24" s="68"/>
      <c r="K24" s="56"/>
      <c r="L24" s="71"/>
      <c r="M24" s="71"/>
      <c r="N24" s="71"/>
      <c r="O24" s="71"/>
      <c r="P24" s="69" t="e">
        <f>VLOOKUP($F24,УЧАСТНИКИ!$A$2:$L$1105,9,FALSE)</f>
        <v>#N/A</v>
      </c>
      <c r="Q24" s="30"/>
      <c r="R24" s="30"/>
    </row>
    <row r="25" spans="1:47" ht="13.5" hidden="1" customHeight="1" x14ac:dyDescent="0.2">
      <c r="A25" s="68" t="s">
        <v>46</v>
      </c>
      <c r="B25" s="39" t="e">
        <f>VLOOKUP($F25,УЧАСТНИКИ!$A$2:$L$1105,3,FALSE)</f>
        <v>#N/A</v>
      </c>
      <c r="C25" s="40" t="e">
        <f>VLOOKUP($F25,УЧАСТНИКИ!$A$2:$L$1105,4,FALSE)</f>
        <v>#N/A</v>
      </c>
      <c r="D25" s="39" t="e">
        <f>VLOOKUP($F25,УЧАСТНИКИ!$A$2:$L$1105,5,FALSE)</f>
        <v>#N/A</v>
      </c>
      <c r="E25" s="70" t="e">
        <f>VLOOKUP($F25,УЧАСТНИКИ!$A$2:$L$1105,8,FALSE)</f>
        <v>#N/A</v>
      </c>
      <c r="F25" s="68"/>
      <c r="G25" s="68"/>
      <c r="H25" s="68"/>
      <c r="I25" s="68"/>
      <c r="J25" s="68"/>
      <c r="K25" s="56"/>
      <c r="L25" s="71"/>
      <c r="M25" s="71"/>
      <c r="N25" s="71"/>
      <c r="O25" s="71"/>
      <c r="P25" s="69" t="e">
        <f>VLOOKUP($F25,УЧАСТНИКИ!$A$2:$L$1105,9,FALSE)</f>
        <v>#N/A</v>
      </c>
      <c r="Q25" s="30"/>
      <c r="R25" s="30"/>
    </row>
    <row r="26" spans="1:47" ht="13.5" hidden="1" customHeight="1" x14ac:dyDescent="0.2">
      <c r="A26" s="68" t="s">
        <v>47</v>
      </c>
      <c r="B26" s="39" t="e">
        <f>VLOOKUP($F26,УЧАСТНИКИ!$A$2:$L$1105,3,FALSE)</f>
        <v>#N/A</v>
      </c>
      <c r="C26" s="40" t="e">
        <f>VLOOKUP($F26,УЧАСТНИКИ!$A$2:$L$1105,4,FALSE)</f>
        <v>#N/A</v>
      </c>
      <c r="D26" s="39" t="e">
        <f>VLOOKUP($F26,УЧАСТНИКИ!$A$2:$L$1105,5,FALSE)</f>
        <v>#N/A</v>
      </c>
      <c r="E26" s="70" t="e">
        <f>VLOOKUP($F26,УЧАСТНИКИ!$A$2:$L$1105,8,FALSE)</f>
        <v>#N/A</v>
      </c>
      <c r="F26" s="68"/>
      <c r="G26" s="68"/>
      <c r="H26" s="68"/>
      <c r="I26" s="68"/>
      <c r="J26" s="68"/>
      <c r="K26" s="56"/>
      <c r="L26" s="71"/>
      <c r="M26" s="71"/>
      <c r="N26" s="71"/>
      <c r="O26" s="71"/>
      <c r="P26" s="69" t="e">
        <f>VLOOKUP($F26,УЧАСТНИКИ!$A$2:$L$1105,9,FALSE)</f>
        <v>#N/A</v>
      </c>
      <c r="Q26" s="30"/>
      <c r="R26" s="30"/>
    </row>
    <row r="27" spans="1:47" ht="13.5" hidden="1" customHeight="1" x14ac:dyDescent="0.2">
      <c r="A27" s="68" t="s">
        <v>48</v>
      </c>
      <c r="B27" s="39" t="e">
        <f>VLOOKUP($F27,УЧАСТНИКИ!$A$2:$L$1105,3,FALSE)</f>
        <v>#N/A</v>
      </c>
      <c r="C27" s="40" t="e">
        <f>VLOOKUP($F27,УЧАСТНИКИ!$A$2:$L$1105,4,FALSE)</f>
        <v>#N/A</v>
      </c>
      <c r="D27" s="39" t="e">
        <f>VLOOKUP($F27,УЧАСТНИКИ!$A$2:$L$1105,5,FALSE)</f>
        <v>#N/A</v>
      </c>
      <c r="E27" s="70" t="e">
        <f>VLOOKUP($F27,УЧАСТНИКИ!$A$2:$L$1105,8,FALSE)</f>
        <v>#N/A</v>
      </c>
      <c r="F27" s="68"/>
      <c r="G27" s="68"/>
      <c r="H27" s="68"/>
      <c r="I27" s="68"/>
      <c r="J27" s="68"/>
      <c r="K27" s="56"/>
      <c r="L27" s="71"/>
      <c r="M27" s="71"/>
      <c r="N27" s="71"/>
      <c r="O27" s="71"/>
      <c r="P27" s="69" t="e">
        <f>VLOOKUP($F27,УЧАСТНИКИ!$A$2:$L$1105,9,FALSE)</f>
        <v>#N/A</v>
      </c>
      <c r="Q27" s="30"/>
      <c r="R27" s="30"/>
    </row>
    <row r="28" spans="1:47" ht="13.5" customHeight="1" x14ac:dyDescent="0.2">
      <c r="A28" s="31"/>
      <c r="B28" s="32"/>
      <c r="C28" s="33"/>
      <c r="D28" s="34"/>
      <c r="E28" s="34"/>
      <c r="F28" s="31"/>
      <c r="G28" s="31"/>
      <c r="H28" s="31"/>
      <c r="I28" s="31"/>
      <c r="J28" s="31"/>
      <c r="K28" s="35"/>
      <c r="L28" s="17"/>
      <c r="M28" s="17"/>
      <c r="N28" s="17"/>
      <c r="O28" s="17"/>
      <c r="P28" s="33"/>
      <c r="Q28" s="30"/>
      <c r="R28" s="30"/>
    </row>
    <row r="29" spans="1:47" x14ac:dyDescent="0.2">
      <c r="A29" s="96" t="s">
        <v>1</v>
      </c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</row>
    <row r="30" spans="1:47" x14ac:dyDescent="0.2">
      <c r="A30" s="96" t="s">
        <v>2</v>
      </c>
      <c r="B30" s="97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7"/>
      <c r="AS30" s="97"/>
      <c r="AT30" s="97"/>
      <c r="AU30" s="97"/>
    </row>
    <row r="31" spans="1:47" x14ac:dyDescent="0.2">
      <c r="A31" s="98" t="s">
        <v>3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</row>
    <row r="32" spans="1:47" ht="15.75" x14ac:dyDescent="0.25">
      <c r="A32" s="15"/>
      <c r="B32" s="36"/>
      <c r="C32" s="36"/>
      <c r="D32" s="36"/>
      <c r="E32" s="36"/>
      <c r="F32" s="15"/>
      <c r="G32" s="15"/>
      <c r="H32" s="15"/>
      <c r="I32" s="15"/>
      <c r="J32" s="15"/>
      <c r="K32" s="36"/>
    </row>
    <row r="33" spans="1:11" ht="15.75" x14ac:dyDescent="0.25">
      <c r="A33" s="15"/>
      <c r="B33" s="36"/>
      <c r="C33" s="36"/>
      <c r="D33" s="36"/>
      <c r="E33" s="36"/>
      <c r="F33" s="15"/>
      <c r="G33" s="15"/>
      <c r="H33" s="15"/>
      <c r="I33" s="15"/>
      <c r="J33" s="15"/>
      <c r="K33" s="36"/>
    </row>
    <row r="34" spans="1:11" ht="15.75" x14ac:dyDescent="0.25">
      <c r="A34" s="15"/>
      <c r="B34" s="36"/>
      <c r="C34" s="36"/>
      <c r="D34" s="36"/>
      <c r="E34" s="36"/>
      <c r="F34" s="15"/>
      <c r="G34" s="15"/>
      <c r="H34" s="15"/>
      <c r="I34" s="15"/>
      <c r="J34" s="15"/>
      <c r="K34" s="36"/>
    </row>
    <row r="35" spans="1:11" ht="15.75" x14ac:dyDescent="0.25">
      <c r="A35" s="15"/>
      <c r="B35" s="36"/>
      <c r="C35" s="36"/>
      <c r="D35" s="36"/>
      <c r="E35" s="36"/>
      <c r="F35" s="15"/>
      <c r="G35" s="15"/>
      <c r="H35" s="15"/>
      <c r="I35" s="15"/>
      <c r="J35" s="15"/>
      <c r="K35" s="36"/>
    </row>
    <row r="36" spans="1:11" ht="15.75" x14ac:dyDescent="0.25">
      <c r="A36" s="15"/>
      <c r="B36" s="36"/>
      <c r="C36" s="36"/>
      <c r="D36" s="36"/>
      <c r="E36" s="36"/>
      <c r="F36" s="15"/>
      <c r="G36" s="15"/>
      <c r="H36" s="15"/>
      <c r="I36" s="15"/>
      <c r="J36" s="15"/>
      <c r="K36" s="36"/>
    </row>
    <row r="37" spans="1:11" ht="15.75" x14ac:dyDescent="0.25">
      <c r="A37" s="15"/>
      <c r="B37" s="36"/>
      <c r="C37" s="36"/>
      <c r="D37" s="36"/>
      <c r="E37" s="36"/>
      <c r="F37" s="15"/>
      <c r="G37" s="15"/>
      <c r="H37" s="15"/>
      <c r="I37" s="15"/>
      <c r="J37" s="15"/>
      <c r="K37" s="36"/>
    </row>
    <row r="38" spans="1:11" ht="15.75" x14ac:dyDescent="0.25">
      <c r="A38" s="15"/>
      <c r="B38" s="36"/>
      <c r="C38" s="36"/>
      <c r="D38" s="36"/>
      <c r="E38" s="36"/>
      <c r="F38" s="15"/>
      <c r="G38" s="15"/>
      <c r="H38" s="15"/>
      <c r="I38" s="15"/>
      <c r="J38" s="15"/>
      <c r="K38" s="36"/>
    </row>
    <row r="39" spans="1:11" ht="15.75" x14ac:dyDescent="0.25">
      <c r="A39" s="15"/>
      <c r="B39" s="36"/>
      <c r="C39" s="36"/>
      <c r="D39" s="36"/>
      <c r="E39" s="36"/>
      <c r="F39" s="15"/>
      <c r="G39" s="15"/>
      <c r="H39" s="15"/>
      <c r="I39" s="15"/>
      <c r="J39" s="15"/>
      <c r="K39" s="36"/>
    </row>
    <row r="40" spans="1:11" x14ac:dyDescent="0.2">
      <c r="A40" s="14"/>
      <c r="B40" s="37"/>
      <c r="C40" s="14"/>
      <c r="D40" s="14"/>
      <c r="E40" s="14"/>
      <c r="F40" s="14"/>
      <c r="G40" s="14"/>
      <c r="H40" s="14"/>
      <c r="I40" s="14"/>
      <c r="J40" s="14"/>
      <c r="K40" s="14"/>
    </row>
    <row r="41" spans="1:11" ht="15.75" x14ac:dyDescent="0.25">
      <c r="A41" s="15"/>
      <c r="B41" s="36"/>
      <c r="C41" s="36"/>
      <c r="D41" s="36"/>
      <c r="E41" s="36"/>
      <c r="F41" s="15"/>
      <c r="G41" s="15"/>
      <c r="H41" s="15"/>
      <c r="I41" s="15"/>
      <c r="J41" s="15"/>
      <c r="K41" s="36"/>
    </row>
    <row r="42" spans="1:11" ht="15.75" x14ac:dyDescent="0.25">
      <c r="A42" s="15"/>
      <c r="B42" s="36"/>
      <c r="C42" s="36"/>
      <c r="D42" s="36"/>
      <c r="E42" s="36"/>
      <c r="F42" s="15"/>
      <c r="G42" s="15"/>
      <c r="H42" s="15"/>
      <c r="I42" s="15"/>
      <c r="J42" s="15"/>
      <c r="K42" s="36"/>
    </row>
    <row r="43" spans="1:11" ht="15.75" x14ac:dyDescent="0.25">
      <c r="A43" s="15"/>
      <c r="B43" s="36"/>
      <c r="C43" s="36"/>
      <c r="D43" s="36"/>
      <c r="E43" s="36"/>
      <c r="F43" s="15"/>
      <c r="G43" s="15"/>
      <c r="H43" s="15"/>
      <c r="I43" s="15"/>
      <c r="J43" s="15"/>
      <c r="K43" s="36"/>
    </row>
    <row r="44" spans="1:11" ht="15.75" x14ac:dyDescent="0.25">
      <c r="A44" s="15"/>
      <c r="B44" s="36"/>
      <c r="C44" s="36"/>
      <c r="D44" s="36"/>
      <c r="E44" s="36"/>
      <c r="F44" s="15"/>
      <c r="G44" s="15"/>
      <c r="H44" s="15"/>
      <c r="I44" s="15"/>
      <c r="J44" s="15"/>
      <c r="K44" s="36"/>
    </row>
    <row r="45" spans="1:11" ht="15.75" x14ac:dyDescent="0.25">
      <c r="A45" s="15"/>
      <c r="B45" s="36"/>
      <c r="C45" s="36"/>
      <c r="D45" s="36"/>
      <c r="E45" s="36"/>
      <c r="F45" s="15"/>
      <c r="G45" s="15"/>
      <c r="H45" s="15"/>
      <c r="I45" s="15"/>
      <c r="J45" s="15"/>
      <c r="K45" s="36"/>
    </row>
    <row r="46" spans="1:11" ht="15.75" x14ac:dyDescent="0.25">
      <c r="A46" s="15"/>
      <c r="B46" s="36"/>
      <c r="C46" s="36"/>
      <c r="D46" s="36"/>
      <c r="E46" s="36"/>
      <c r="F46" s="15"/>
      <c r="G46" s="15"/>
      <c r="H46" s="15"/>
      <c r="I46" s="15"/>
      <c r="J46" s="15"/>
      <c r="K46" s="36"/>
    </row>
    <row r="47" spans="1:11" ht="15.75" x14ac:dyDescent="0.25">
      <c r="A47" s="15"/>
      <c r="B47" s="36"/>
      <c r="C47" s="36"/>
      <c r="D47" s="36"/>
      <c r="E47" s="36"/>
      <c r="F47" s="15"/>
      <c r="G47" s="15"/>
      <c r="H47" s="15"/>
      <c r="I47" s="15"/>
      <c r="J47" s="15"/>
      <c r="K47" s="36"/>
    </row>
    <row r="48" spans="1:11" ht="15.75" x14ac:dyDescent="0.25">
      <c r="A48" s="15"/>
      <c r="B48" s="36"/>
      <c r="C48" s="36"/>
      <c r="D48" s="36"/>
      <c r="E48" s="36"/>
      <c r="F48" s="15"/>
      <c r="G48" s="15"/>
      <c r="H48" s="15"/>
      <c r="I48" s="15"/>
      <c r="J48" s="15"/>
      <c r="K48" s="36"/>
    </row>
    <row r="49" spans="1:11" x14ac:dyDescent="0.2">
      <c r="A49" s="15"/>
      <c r="B49" s="38"/>
      <c r="C49" s="94"/>
      <c r="D49" s="94"/>
      <c r="E49" s="48"/>
      <c r="F49" s="95"/>
      <c r="G49" s="95"/>
      <c r="H49" s="94"/>
      <c r="I49" s="94"/>
      <c r="J49" s="94"/>
      <c r="K49" s="15"/>
    </row>
    <row r="50" spans="1:11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mergeCells count="22">
    <mergeCell ref="I4:P4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2:P2"/>
    <mergeCell ref="E8:E9"/>
    <mergeCell ref="K8:M8"/>
    <mergeCell ref="A31:AU31"/>
    <mergeCell ref="C49:D49"/>
    <mergeCell ref="F49:G49"/>
    <mergeCell ref="H49:J49"/>
    <mergeCell ref="A29:AU29"/>
    <mergeCell ref="A30:AU30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17</vt:i4>
      </vt:variant>
    </vt:vector>
  </HeadingPairs>
  <TitlesOfParts>
    <vt:vector size="23" baseType="lpstr">
      <vt:lpstr>1</vt:lpstr>
      <vt:lpstr>УЧАСТНИКИ</vt:lpstr>
      <vt:lpstr>800</vt:lpstr>
      <vt:lpstr>4х100</vt:lpstr>
      <vt:lpstr>4х400</vt:lpstr>
      <vt:lpstr>ядро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ядро!Область_печати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2019-09-05T16:38:09Z</cp:lastPrinted>
  <dcterms:created xsi:type="dcterms:W3CDTF">2004-05-24T08:29:48Z</dcterms:created>
  <dcterms:modified xsi:type="dcterms:W3CDTF">2019-09-05T16:40:06Z</dcterms:modified>
</cp:coreProperties>
</file>