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901" activeTab="14"/>
  </bookViews>
  <sheets>
    <sheet name="60ж" sheetId="1" r:id="rId1"/>
    <sheet name="200ж" sheetId="2" r:id="rId2"/>
    <sheet name="400ж" sheetId="3" r:id="rId3"/>
    <sheet name="800ж" sheetId="4" r:id="rId4"/>
    <sheet name="1500ж" sheetId="5" r:id="rId5"/>
    <sheet name="3000ж" sheetId="6" r:id="rId6"/>
    <sheet name="60сб ж" sheetId="7" r:id="rId7"/>
    <sheet name="2000сп ж" sheetId="8" r:id="rId8"/>
    <sheet name="сх ж" sheetId="9" r:id="rId9"/>
    <sheet name="длина ж" sheetId="10" r:id="rId10"/>
    <sheet name="тройной ж" sheetId="11" r:id="rId11"/>
    <sheet name="высота ж" sheetId="12" r:id="rId12"/>
    <sheet name="шест ж" sheetId="13" r:id="rId13"/>
    <sheet name="эст ж" sheetId="14" r:id="rId14"/>
    <sheet name="ядро ж" sheetId="15" r:id="rId15"/>
  </sheets>
  <externalReferences>
    <externalReference r:id="rId16"/>
  </externalReferences>
  <calcPr calcId="145621"/>
</workbook>
</file>

<file path=xl/calcChain.xml><?xml version="1.0" encoding="utf-8"?>
<calcChain xmlns="http://schemas.openxmlformats.org/spreadsheetml/2006/main">
  <c r="R20" i="15" l="1"/>
  <c r="P20" i="15"/>
  <c r="G20" i="15"/>
  <c r="F20" i="15"/>
  <c r="E20" i="15"/>
  <c r="D20" i="15"/>
  <c r="C20" i="15"/>
  <c r="R19" i="15"/>
  <c r="P19" i="15"/>
  <c r="G19" i="15"/>
  <c r="F19" i="15"/>
  <c r="E19" i="15"/>
  <c r="D19" i="15"/>
  <c r="C19" i="15"/>
  <c r="R18" i="15"/>
  <c r="P18" i="15"/>
  <c r="G18" i="15"/>
  <c r="F18" i="15"/>
  <c r="E18" i="15"/>
  <c r="D18" i="15"/>
  <c r="C18" i="15"/>
  <c r="R17" i="15"/>
  <c r="P17" i="15"/>
  <c r="G17" i="15"/>
  <c r="F17" i="15"/>
  <c r="E17" i="15"/>
  <c r="D17" i="15"/>
  <c r="C17" i="15"/>
  <c r="R16" i="15"/>
  <c r="P16" i="15"/>
  <c r="G16" i="15"/>
  <c r="F16" i="15"/>
  <c r="E16" i="15"/>
  <c r="D16" i="15"/>
  <c r="C16" i="15"/>
  <c r="R15" i="15"/>
  <c r="P15" i="15"/>
  <c r="G15" i="15"/>
  <c r="F15" i="15"/>
  <c r="E15" i="15"/>
  <c r="D15" i="15"/>
  <c r="C15" i="15"/>
  <c r="R14" i="15"/>
  <c r="P14" i="15"/>
  <c r="G14" i="15"/>
  <c r="F14" i="15"/>
  <c r="E14" i="15"/>
  <c r="D14" i="15"/>
  <c r="C14" i="15"/>
  <c r="R13" i="15"/>
  <c r="P13" i="15"/>
  <c r="G13" i="15"/>
  <c r="F13" i="15"/>
  <c r="E13" i="15"/>
  <c r="D13" i="15"/>
  <c r="C13" i="15"/>
  <c r="R12" i="15"/>
  <c r="G12" i="15"/>
  <c r="F12" i="15"/>
  <c r="E12" i="15"/>
  <c r="D12" i="15"/>
  <c r="C12" i="15"/>
  <c r="K66" i="14"/>
  <c r="G66" i="14"/>
  <c r="F66" i="14"/>
  <c r="E66" i="14"/>
  <c r="D66" i="14"/>
  <c r="C66" i="14"/>
  <c r="K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G61" i="14"/>
  <c r="F61" i="14"/>
  <c r="E61" i="14"/>
  <c r="D61" i="14"/>
  <c r="C61" i="14"/>
  <c r="K60" i="14"/>
  <c r="G60" i="14"/>
  <c r="F60" i="14"/>
  <c r="E60" i="14"/>
  <c r="D60" i="14"/>
  <c r="C60" i="14"/>
  <c r="K59" i="14"/>
  <c r="I59" i="14"/>
  <c r="G59" i="14"/>
  <c r="F59" i="14"/>
  <c r="E59" i="14"/>
  <c r="D59" i="14"/>
  <c r="C59" i="14"/>
  <c r="K58" i="14"/>
  <c r="G58" i="14"/>
  <c r="F58" i="14"/>
  <c r="E58" i="14"/>
  <c r="D58" i="14"/>
  <c r="C58" i="14"/>
  <c r="K57" i="14"/>
  <c r="G57" i="14"/>
  <c r="F57" i="14"/>
  <c r="E57" i="14"/>
  <c r="D57" i="14"/>
  <c r="C57" i="14"/>
  <c r="K56" i="14"/>
  <c r="G56" i="14"/>
  <c r="F56" i="14"/>
  <c r="E56" i="14"/>
  <c r="D56" i="14"/>
  <c r="C56" i="14"/>
  <c r="K55" i="14"/>
  <c r="I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G53" i="14"/>
  <c r="F53" i="14"/>
  <c r="E53" i="14"/>
  <c r="D53" i="14"/>
  <c r="C53" i="14"/>
  <c r="K52" i="14"/>
  <c r="G52" i="14"/>
  <c r="F52" i="14"/>
  <c r="E52" i="14"/>
  <c r="D52" i="14"/>
  <c r="C52" i="14"/>
  <c r="K51" i="14"/>
  <c r="I51" i="14"/>
  <c r="G51" i="14"/>
  <c r="F51" i="14"/>
  <c r="E51" i="14"/>
  <c r="D51" i="14"/>
  <c r="C51" i="14"/>
  <c r="K50" i="14"/>
  <c r="G50" i="14"/>
  <c r="F50" i="14"/>
  <c r="E50" i="14"/>
  <c r="D50" i="14"/>
  <c r="C50" i="14"/>
  <c r="K49" i="14"/>
  <c r="G49" i="14"/>
  <c r="F49" i="14"/>
  <c r="E49" i="14"/>
  <c r="D49" i="14"/>
  <c r="C49" i="14"/>
  <c r="K48" i="14"/>
  <c r="G48" i="14"/>
  <c r="F48" i="14"/>
  <c r="E48" i="14"/>
  <c r="D48" i="14"/>
  <c r="C48" i="14"/>
  <c r="K47" i="14"/>
  <c r="I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G44" i="14"/>
  <c r="F44" i="14"/>
  <c r="E44" i="14"/>
  <c r="D44" i="14"/>
  <c r="C44" i="14"/>
  <c r="K43" i="14"/>
  <c r="I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G41" i="14"/>
  <c r="F41" i="14"/>
  <c r="E41" i="14"/>
  <c r="D41" i="14"/>
  <c r="C41" i="14"/>
  <c r="K40" i="14"/>
  <c r="G40" i="14"/>
  <c r="F40" i="14"/>
  <c r="E40" i="14"/>
  <c r="D40" i="14"/>
  <c r="C40" i="14"/>
  <c r="K39" i="14"/>
  <c r="I39" i="14"/>
  <c r="G39" i="14"/>
  <c r="F39" i="14"/>
  <c r="E39" i="14"/>
  <c r="D39" i="14"/>
  <c r="C39" i="14"/>
  <c r="K38" i="14"/>
  <c r="G38" i="14"/>
  <c r="F38" i="14"/>
  <c r="E38" i="14"/>
  <c r="D38" i="14"/>
  <c r="C38" i="14"/>
  <c r="K37" i="14"/>
  <c r="G37" i="14"/>
  <c r="F37" i="14"/>
  <c r="E37" i="14"/>
  <c r="D37" i="14"/>
  <c r="C37" i="14"/>
  <c r="K36" i="14"/>
  <c r="G36" i="14"/>
  <c r="F36" i="14"/>
  <c r="E36" i="14"/>
  <c r="D36" i="14"/>
  <c r="C36" i="14"/>
  <c r="K35" i="14"/>
  <c r="I35" i="14"/>
  <c r="G35" i="14"/>
  <c r="F35" i="14"/>
  <c r="E35" i="14"/>
  <c r="D35" i="14"/>
  <c r="C35" i="14"/>
  <c r="K34" i="14"/>
  <c r="G34" i="14"/>
  <c r="F34" i="14"/>
  <c r="E34" i="14"/>
  <c r="D34" i="14"/>
  <c r="C34" i="14"/>
  <c r="K33" i="14"/>
  <c r="G33" i="14"/>
  <c r="F33" i="14"/>
  <c r="E33" i="14"/>
  <c r="D33" i="14"/>
  <c r="C33" i="14"/>
  <c r="K32" i="14"/>
  <c r="G32" i="14"/>
  <c r="F32" i="14"/>
  <c r="E32" i="14"/>
  <c r="D32" i="14"/>
  <c r="C32" i="14"/>
  <c r="K31" i="14"/>
  <c r="I31" i="14"/>
  <c r="G31" i="14"/>
  <c r="F31" i="14"/>
  <c r="E31" i="14"/>
  <c r="D31" i="14"/>
  <c r="C31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I27" i="14"/>
  <c r="G27" i="14"/>
  <c r="F27" i="14"/>
  <c r="E27" i="14"/>
  <c r="D27" i="14"/>
  <c r="C27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I15" i="14"/>
  <c r="G15" i="14"/>
  <c r="F15" i="14"/>
  <c r="E15" i="14"/>
  <c r="D15" i="14"/>
  <c r="C15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AB18" i="13"/>
  <c r="Z18" i="13"/>
  <c r="H18" i="13"/>
  <c r="G18" i="13"/>
  <c r="F18" i="13"/>
  <c r="E18" i="13"/>
  <c r="D18" i="13"/>
  <c r="AB17" i="13"/>
  <c r="Z17" i="13"/>
  <c r="H17" i="13"/>
  <c r="G17" i="13"/>
  <c r="F17" i="13"/>
  <c r="E17" i="13"/>
  <c r="D17" i="13"/>
  <c r="AB16" i="13"/>
  <c r="Z16" i="13"/>
  <c r="H16" i="13"/>
  <c r="G16" i="13"/>
  <c r="F16" i="13"/>
  <c r="E16" i="13"/>
  <c r="D16" i="13"/>
  <c r="AB15" i="13"/>
  <c r="Z15" i="13"/>
  <c r="H15" i="13"/>
  <c r="G15" i="13"/>
  <c r="F15" i="13"/>
  <c r="E15" i="13"/>
  <c r="D15" i="13"/>
  <c r="AB14" i="13"/>
  <c r="Z14" i="13"/>
  <c r="H14" i="13"/>
  <c r="G14" i="13"/>
  <c r="F14" i="13"/>
  <c r="E14" i="13"/>
  <c r="D14" i="13"/>
  <c r="AB13" i="13"/>
  <c r="H13" i="13"/>
  <c r="G13" i="13"/>
  <c r="F13" i="13"/>
  <c r="E13" i="13"/>
  <c r="D13" i="13"/>
  <c r="AB12" i="13"/>
  <c r="H12" i="13"/>
  <c r="G12" i="13"/>
  <c r="F12" i="13"/>
  <c r="E12" i="13"/>
  <c r="D12" i="13"/>
  <c r="AB18" i="12"/>
  <c r="Z18" i="12"/>
  <c r="H18" i="12"/>
  <c r="G18" i="12"/>
  <c r="F18" i="12"/>
  <c r="E18" i="12"/>
  <c r="D18" i="12"/>
  <c r="AB17" i="12"/>
  <c r="Z17" i="12"/>
  <c r="H17" i="12"/>
  <c r="G17" i="12"/>
  <c r="F17" i="12"/>
  <c r="E17" i="12"/>
  <c r="D17" i="12"/>
  <c r="AB16" i="12"/>
  <c r="Z16" i="12"/>
  <c r="H16" i="12"/>
  <c r="G16" i="12"/>
  <c r="F16" i="12"/>
  <c r="E16" i="12"/>
  <c r="D16" i="12"/>
  <c r="AB15" i="12"/>
  <c r="Z15" i="12"/>
  <c r="H15" i="12"/>
  <c r="G15" i="12"/>
  <c r="F15" i="12"/>
  <c r="E15" i="12"/>
  <c r="D15" i="12"/>
  <c r="AB14" i="12"/>
  <c r="Z14" i="12"/>
  <c r="H14" i="12"/>
  <c r="G14" i="12"/>
  <c r="F14" i="12"/>
  <c r="E14" i="12"/>
  <c r="D14" i="12"/>
  <c r="AB13" i="12"/>
  <c r="Z13" i="12"/>
  <c r="H13" i="12"/>
  <c r="G13" i="12"/>
  <c r="F13" i="12"/>
  <c r="E13" i="12"/>
  <c r="D13" i="12"/>
  <c r="AB12" i="12"/>
  <c r="Z12" i="12"/>
  <c r="H12" i="12"/>
  <c r="G12" i="12"/>
  <c r="F12" i="12"/>
  <c r="E12" i="12"/>
  <c r="D12" i="12"/>
  <c r="R23" i="11"/>
  <c r="P23" i="11"/>
  <c r="G23" i="11"/>
  <c r="F23" i="11"/>
  <c r="E23" i="11"/>
  <c r="D23" i="11"/>
  <c r="C23" i="11"/>
  <c r="R22" i="11"/>
  <c r="P22" i="11"/>
  <c r="G22" i="11"/>
  <c r="F22" i="11"/>
  <c r="E22" i="11"/>
  <c r="D22" i="11"/>
  <c r="C22" i="11"/>
  <c r="R21" i="11"/>
  <c r="P21" i="11"/>
  <c r="G21" i="11"/>
  <c r="F21" i="11"/>
  <c r="E21" i="11"/>
  <c r="D21" i="11"/>
  <c r="C21" i="11"/>
  <c r="R20" i="11"/>
  <c r="P20" i="11"/>
  <c r="G20" i="11"/>
  <c r="F20" i="11"/>
  <c r="E20" i="11"/>
  <c r="D20" i="11"/>
  <c r="C20" i="11"/>
  <c r="R19" i="11"/>
  <c r="P19" i="11"/>
  <c r="G19" i="11"/>
  <c r="F19" i="11"/>
  <c r="E19" i="11"/>
  <c r="D19" i="11"/>
  <c r="C19" i="11"/>
  <c r="R18" i="11"/>
  <c r="P18" i="11"/>
  <c r="G18" i="11"/>
  <c r="F18" i="11"/>
  <c r="E18" i="11"/>
  <c r="D18" i="11"/>
  <c r="C18" i="11"/>
  <c r="R17" i="11"/>
  <c r="P17" i="11"/>
  <c r="G17" i="11"/>
  <c r="F17" i="11"/>
  <c r="E17" i="11"/>
  <c r="D17" i="11"/>
  <c r="C17" i="11"/>
  <c r="R16" i="11"/>
  <c r="P16" i="11"/>
  <c r="G16" i="11"/>
  <c r="F16" i="11"/>
  <c r="E16" i="11"/>
  <c r="D16" i="11"/>
  <c r="C16" i="11"/>
  <c r="R15" i="11"/>
  <c r="P15" i="11"/>
  <c r="G15" i="11"/>
  <c r="F15" i="11"/>
  <c r="E15" i="11"/>
  <c r="D15" i="11"/>
  <c r="C15" i="11"/>
  <c r="R14" i="11"/>
  <c r="P14" i="11"/>
  <c r="G14" i="11"/>
  <c r="F14" i="11"/>
  <c r="E14" i="11"/>
  <c r="D14" i="11"/>
  <c r="C14" i="11"/>
  <c r="R13" i="11"/>
  <c r="P13" i="11"/>
  <c r="G13" i="11"/>
  <c r="F13" i="11"/>
  <c r="E13" i="11"/>
  <c r="D13" i="11"/>
  <c r="C13" i="11"/>
  <c r="R12" i="11"/>
  <c r="P12" i="11"/>
  <c r="G12" i="11"/>
  <c r="F12" i="11"/>
  <c r="E12" i="11"/>
  <c r="D12" i="11"/>
  <c r="C12" i="11"/>
  <c r="R33" i="10"/>
  <c r="G33" i="10"/>
  <c r="F33" i="10"/>
  <c r="E33" i="10"/>
  <c r="D33" i="10"/>
  <c r="C33" i="10"/>
  <c r="R32" i="10"/>
  <c r="G32" i="10"/>
  <c r="F32" i="10"/>
  <c r="E32" i="10"/>
  <c r="D32" i="10"/>
  <c r="C32" i="10"/>
  <c r="R31" i="10"/>
  <c r="G31" i="10"/>
  <c r="F31" i="10"/>
  <c r="E31" i="10"/>
  <c r="D31" i="10"/>
  <c r="C31" i="10"/>
  <c r="R30" i="10"/>
  <c r="G30" i="10"/>
  <c r="F30" i="10"/>
  <c r="E30" i="10"/>
  <c r="D30" i="10"/>
  <c r="C30" i="10"/>
  <c r="R29" i="10"/>
  <c r="G29" i="10"/>
  <c r="F29" i="10"/>
  <c r="E29" i="10"/>
  <c r="D29" i="10"/>
  <c r="C29" i="10"/>
  <c r="R28" i="10"/>
  <c r="P28" i="10"/>
  <c r="O28" i="10"/>
  <c r="G28" i="10"/>
  <c r="F28" i="10"/>
  <c r="E28" i="10"/>
  <c r="D28" i="10"/>
  <c r="C28" i="10"/>
  <c r="R27" i="10"/>
  <c r="P27" i="10"/>
  <c r="O27" i="10"/>
  <c r="G27" i="10"/>
  <c r="F27" i="10"/>
  <c r="E27" i="10"/>
  <c r="D27" i="10"/>
  <c r="C27" i="10"/>
  <c r="R26" i="10"/>
  <c r="P26" i="10"/>
  <c r="O26" i="10"/>
  <c r="G26" i="10"/>
  <c r="F26" i="10"/>
  <c r="E26" i="10"/>
  <c r="D26" i="10"/>
  <c r="C26" i="10"/>
  <c r="R25" i="10"/>
  <c r="P25" i="10"/>
  <c r="O25" i="10"/>
  <c r="G25" i="10"/>
  <c r="F25" i="10"/>
  <c r="E25" i="10"/>
  <c r="D25" i="10"/>
  <c r="C25" i="10"/>
  <c r="R24" i="10"/>
  <c r="P24" i="10"/>
  <c r="O24" i="10"/>
  <c r="G24" i="10"/>
  <c r="F24" i="10"/>
  <c r="E24" i="10"/>
  <c r="D24" i="10"/>
  <c r="C24" i="10"/>
  <c r="R23" i="10"/>
  <c r="P23" i="10"/>
  <c r="O23" i="10"/>
  <c r="G23" i="10"/>
  <c r="F23" i="10"/>
  <c r="E23" i="10"/>
  <c r="D23" i="10"/>
  <c r="C23" i="10"/>
  <c r="R22" i="10"/>
  <c r="P22" i="10"/>
  <c r="O22" i="10"/>
  <c r="G22" i="10"/>
  <c r="F22" i="10"/>
  <c r="E22" i="10"/>
  <c r="D22" i="10"/>
  <c r="C22" i="10"/>
  <c r="R21" i="10"/>
  <c r="P21" i="10"/>
  <c r="O21" i="10"/>
  <c r="G21" i="10"/>
  <c r="F21" i="10"/>
  <c r="E21" i="10"/>
  <c r="D21" i="10"/>
  <c r="C21" i="10"/>
  <c r="R20" i="10"/>
  <c r="P20" i="10"/>
  <c r="O20" i="10"/>
  <c r="G20" i="10"/>
  <c r="F20" i="10"/>
  <c r="E20" i="10"/>
  <c r="D20" i="10"/>
  <c r="C20" i="10"/>
  <c r="R19" i="10"/>
  <c r="P19" i="10"/>
  <c r="O19" i="10"/>
  <c r="G19" i="10"/>
  <c r="F19" i="10"/>
  <c r="E19" i="10"/>
  <c r="D19" i="10"/>
  <c r="C19" i="10"/>
  <c r="R18" i="10"/>
  <c r="P18" i="10"/>
  <c r="O18" i="10"/>
  <c r="G18" i="10"/>
  <c r="F18" i="10"/>
  <c r="E18" i="10"/>
  <c r="D18" i="10"/>
  <c r="C18" i="10"/>
  <c r="R17" i="10"/>
  <c r="P17" i="10"/>
  <c r="O17" i="10"/>
  <c r="G17" i="10"/>
  <c r="F17" i="10"/>
  <c r="E17" i="10"/>
  <c r="D17" i="10"/>
  <c r="C17" i="10"/>
  <c r="R16" i="10"/>
  <c r="P16" i="10"/>
  <c r="O16" i="10"/>
  <c r="G16" i="10"/>
  <c r="F16" i="10"/>
  <c r="E16" i="10"/>
  <c r="D16" i="10"/>
  <c r="C16" i="10"/>
  <c r="R15" i="10"/>
  <c r="P15" i="10"/>
  <c r="O15" i="10"/>
  <c r="G15" i="10"/>
  <c r="F15" i="10"/>
  <c r="E15" i="10"/>
  <c r="D15" i="10"/>
  <c r="C15" i="10"/>
  <c r="R14" i="10"/>
  <c r="P14" i="10"/>
  <c r="O14" i="10"/>
  <c r="G14" i="10"/>
  <c r="F14" i="10"/>
  <c r="E14" i="10"/>
  <c r="D14" i="10"/>
  <c r="C14" i="10"/>
  <c r="R13" i="10"/>
  <c r="P13" i="10"/>
  <c r="O13" i="10"/>
  <c r="G13" i="10"/>
  <c r="F13" i="10"/>
  <c r="E13" i="10"/>
  <c r="D13" i="10"/>
  <c r="C13" i="10"/>
  <c r="R12" i="10"/>
  <c r="P12" i="10"/>
  <c r="O12" i="10"/>
  <c r="G12" i="10"/>
  <c r="F12" i="10"/>
  <c r="E12" i="10"/>
  <c r="D12" i="10"/>
  <c r="C12" i="10"/>
  <c r="L20" i="9"/>
  <c r="J20" i="9"/>
  <c r="G20" i="9"/>
  <c r="F20" i="9"/>
  <c r="E20" i="9"/>
  <c r="D20" i="9"/>
  <c r="C20" i="9"/>
  <c r="L19" i="9"/>
  <c r="G19" i="9"/>
  <c r="F19" i="9"/>
  <c r="E19" i="9"/>
  <c r="D19" i="9"/>
  <c r="C19" i="9"/>
  <c r="L18" i="9"/>
  <c r="G18" i="9"/>
  <c r="F18" i="9"/>
  <c r="E18" i="9"/>
  <c r="D18" i="9"/>
  <c r="C18" i="9"/>
  <c r="L17" i="9"/>
  <c r="G17" i="9"/>
  <c r="F17" i="9"/>
  <c r="E17" i="9"/>
  <c r="D17" i="9"/>
  <c r="C17" i="9"/>
  <c r="L16" i="9"/>
  <c r="G16" i="9"/>
  <c r="F16" i="9"/>
  <c r="E16" i="9"/>
  <c r="D16" i="9"/>
  <c r="C16" i="9"/>
  <c r="L15" i="9"/>
  <c r="G15" i="9"/>
  <c r="F15" i="9"/>
  <c r="E15" i="9"/>
  <c r="D15" i="9"/>
  <c r="C15" i="9"/>
  <c r="L14" i="9"/>
  <c r="G14" i="9"/>
  <c r="F14" i="9"/>
  <c r="E14" i="9"/>
  <c r="D14" i="9"/>
  <c r="C14" i="9"/>
  <c r="L13" i="9"/>
  <c r="G13" i="9"/>
  <c r="F13" i="9"/>
  <c r="E13" i="9"/>
  <c r="D13" i="9"/>
  <c r="C13" i="9"/>
  <c r="L12" i="9"/>
  <c r="G12" i="9"/>
  <c r="F12" i="9"/>
  <c r="E12" i="9"/>
  <c r="D12" i="9"/>
  <c r="C12" i="9"/>
  <c r="L11" i="9"/>
  <c r="G11" i="9"/>
  <c r="F11" i="9"/>
  <c r="E11" i="9"/>
  <c r="D11" i="9"/>
  <c r="C11" i="9"/>
  <c r="L15" i="8"/>
  <c r="G15" i="8"/>
  <c r="F15" i="8"/>
  <c r="E15" i="8"/>
  <c r="D15" i="8"/>
  <c r="C15" i="8"/>
  <c r="L14" i="8"/>
  <c r="J14" i="8"/>
  <c r="G14" i="8"/>
  <c r="F14" i="8"/>
  <c r="E14" i="8"/>
  <c r="D14" i="8"/>
  <c r="C14" i="8"/>
  <c r="L13" i="8"/>
  <c r="J13" i="8"/>
  <c r="G13" i="8"/>
  <c r="F13" i="8"/>
  <c r="E13" i="8"/>
  <c r="D13" i="8"/>
  <c r="C13" i="8"/>
  <c r="L12" i="8"/>
  <c r="J12" i="8"/>
  <c r="G12" i="8"/>
  <c r="F12" i="8"/>
  <c r="E12" i="8"/>
  <c r="D12" i="8"/>
  <c r="C12" i="8"/>
  <c r="L11" i="8"/>
  <c r="G11" i="8"/>
  <c r="F11" i="8"/>
  <c r="E11" i="8"/>
  <c r="D11" i="8"/>
  <c r="C11" i="8"/>
  <c r="L19" i="7"/>
  <c r="G19" i="7"/>
  <c r="F19" i="7"/>
  <c r="E19" i="7"/>
  <c r="D19" i="7"/>
  <c r="C19" i="7"/>
  <c r="L18" i="7"/>
  <c r="J18" i="7"/>
  <c r="G18" i="7"/>
  <c r="F18" i="7"/>
  <c r="E18" i="7"/>
  <c r="D18" i="7"/>
  <c r="C18" i="7"/>
  <c r="L17" i="7"/>
  <c r="G17" i="7"/>
  <c r="F17" i="7"/>
  <c r="E17" i="7"/>
  <c r="D17" i="7"/>
  <c r="C17" i="7"/>
  <c r="L16" i="7"/>
  <c r="G16" i="7"/>
  <c r="F16" i="7"/>
  <c r="E16" i="7"/>
  <c r="D16" i="7"/>
  <c r="C16" i="7"/>
  <c r="L15" i="7"/>
  <c r="G15" i="7"/>
  <c r="F15" i="7"/>
  <c r="E15" i="7"/>
  <c r="D15" i="7"/>
  <c r="C15" i="7"/>
  <c r="L14" i="7"/>
  <c r="G14" i="7"/>
  <c r="F14" i="7"/>
  <c r="E14" i="7"/>
  <c r="D14" i="7"/>
  <c r="C14" i="7"/>
  <c r="L13" i="7"/>
  <c r="G13" i="7"/>
  <c r="F13" i="7"/>
  <c r="E13" i="7"/>
  <c r="D13" i="7"/>
  <c r="C13" i="7"/>
  <c r="L12" i="7"/>
  <c r="G12" i="7"/>
  <c r="F12" i="7"/>
  <c r="E12" i="7"/>
  <c r="D12" i="7"/>
  <c r="C12" i="7"/>
  <c r="L11" i="7"/>
  <c r="G11" i="7"/>
  <c r="F11" i="7"/>
  <c r="E11" i="7"/>
  <c r="D11" i="7"/>
  <c r="C11" i="7"/>
  <c r="L21" i="6"/>
  <c r="J21" i="6"/>
  <c r="G21" i="6"/>
  <c r="F21" i="6"/>
  <c r="E21" i="6"/>
  <c r="D21" i="6"/>
  <c r="C21" i="6"/>
  <c r="L20" i="6"/>
  <c r="G20" i="6"/>
  <c r="F20" i="6"/>
  <c r="E20" i="6"/>
  <c r="D20" i="6"/>
  <c r="C20" i="6"/>
  <c r="L19" i="6"/>
  <c r="J19" i="6"/>
  <c r="G19" i="6"/>
  <c r="F19" i="6"/>
  <c r="E19" i="6"/>
  <c r="D19" i="6"/>
  <c r="C19" i="6"/>
  <c r="L18" i="6"/>
  <c r="J18" i="6"/>
  <c r="G18" i="6"/>
  <c r="F18" i="6"/>
  <c r="E18" i="6"/>
  <c r="D18" i="6"/>
  <c r="C18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36" i="5"/>
  <c r="G36" i="5"/>
  <c r="F36" i="5"/>
  <c r="E36" i="5"/>
  <c r="D36" i="5"/>
  <c r="C36" i="5"/>
  <c r="L35" i="5"/>
  <c r="G35" i="5"/>
  <c r="F35" i="5"/>
  <c r="E35" i="5"/>
  <c r="D35" i="5"/>
  <c r="C35" i="5"/>
  <c r="L34" i="5"/>
  <c r="G34" i="5"/>
  <c r="F34" i="5"/>
  <c r="E34" i="5"/>
  <c r="D34" i="5"/>
  <c r="C34" i="5"/>
  <c r="L33" i="5"/>
  <c r="G33" i="5"/>
  <c r="F33" i="5"/>
  <c r="E33" i="5"/>
  <c r="D33" i="5"/>
  <c r="C33" i="5"/>
  <c r="L32" i="5"/>
  <c r="G32" i="5"/>
  <c r="F32" i="5"/>
  <c r="E32" i="5"/>
  <c r="D32" i="5"/>
  <c r="C32" i="5"/>
  <c r="L31" i="5"/>
  <c r="G31" i="5"/>
  <c r="F31" i="5"/>
  <c r="E31" i="5"/>
  <c r="D31" i="5"/>
  <c r="C31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40" i="4"/>
  <c r="J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G36" i="4"/>
  <c r="F36" i="4"/>
  <c r="E36" i="4"/>
  <c r="D36" i="4"/>
  <c r="C36" i="4"/>
  <c r="L35" i="4"/>
  <c r="G35" i="4"/>
  <c r="F35" i="4"/>
  <c r="E35" i="4"/>
  <c r="D35" i="4"/>
  <c r="C35" i="4"/>
  <c r="L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11" i="4"/>
  <c r="J11" i="4"/>
  <c r="G11" i="4"/>
  <c r="F11" i="4"/>
  <c r="E11" i="4"/>
  <c r="D11" i="4"/>
  <c r="C11" i="4"/>
  <c r="G56" i="3"/>
  <c r="F56" i="3"/>
  <c r="E56" i="3"/>
  <c r="D56" i="3"/>
  <c r="C56" i="3"/>
  <c r="G55" i="3"/>
  <c r="F55" i="3"/>
  <c r="E55" i="3"/>
  <c r="D55" i="3"/>
  <c r="C55" i="3"/>
  <c r="G54" i="3"/>
  <c r="F54" i="3"/>
  <c r="E54" i="3"/>
  <c r="D54" i="3"/>
  <c r="C54" i="3"/>
  <c r="L53" i="3"/>
  <c r="G53" i="3"/>
  <c r="F53" i="3"/>
  <c r="E53" i="3"/>
  <c r="D53" i="3"/>
  <c r="C53" i="3"/>
  <c r="G52" i="3"/>
  <c r="F52" i="3"/>
  <c r="E52" i="3"/>
  <c r="D52" i="3"/>
  <c r="C52" i="3"/>
  <c r="J51" i="3"/>
  <c r="G51" i="3"/>
  <c r="F51" i="3"/>
  <c r="E51" i="3"/>
  <c r="D51" i="3"/>
  <c r="C51" i="3"/>
  <c r="J50" i="3"/>
  <c r="G50" i="3"/>
  <c r="F50" i="3"/>
  <c r="E50" i="3"/>
  <c r="D50" i="3"/>
  <c r="C50" i="3"/>
  <c r="J49" i="3"/>
  <c r="G49" i="3"/>
  <c r="F49" i="3"/>
  <c r="E49" i="3"/>
  <c r="D49" i="3"/>
  <c r="C49" i="3"/>
  <c r="J48" i="3"/>
  <c r="G48" i="3"/>
  <c r="F48" i="3"/>
  <c r="E48" i="3"/>
  <c r="D48" i="3"/>
  <c r="C48" i="3"/>
  <c r="L47" i="3"/>
  <c r="J47" i="3"/>
  <c r="G47" i="3"/>
  <c r="F47" i="3"/>
  <c r="E47" i="3"/>
  <c r="D47" i="3"/>
  <c r="C47" i="3"/>
  <c r="L46" i="3"/>
  <c r="J46" i="3"/>
  <c r="G46" i="3"/>
  <c r="F46" i="3"/>
  <c r="E46" i="3"/>
  <c r="D46" i="3"/>
  <c r="C46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G11" i="3"/>
  <c r="F11" i="3"/>
  <c r="E11" i="3"/>
  <c r="D11" i="3"/>
  <c r="C11" i="3"/>
  <c r="L79" i="2"/>
  <c r="G79" i="2"/>
  <c r="F79" i="2"/>
  <c r="E79" i="2"/>
  <c r="D79" i="2"/>
  <c r="C79" i="2"/>
  <c r="L78" i="2"/>
  <c r="G78" i="2"/>
  <c r="F78" i="2"/>
  <c r="E78" i="2"/>
  <c r="D78" i="2"/>
  <c r="C78" i="2"/>
  <c r="L77" i="2"/>
  <c r="G77" i="2"/>
  <c r="F77" i="2"/>
  <c r="E77" i="2"/>
  <c r="D77" i="2"/>
  <c r="C77" i="2"/>
  <c r="L76" i="2"/>
  <c r="G76" i="2"/>
  <c r="F76" i="2"/>
  <c r="E76" i="2"/>
  <c r="D76" i="2"/>
  <c r="C76" i="2"/>
  <c r="L75" i="2"/>
  <c r="G75" i="2"/>
  <c r="F75" i="2"/>
  <c r="E75" i="2"/>
  <c r="D75" i="2"/>
  <c r="C75" i="2"/>
  <c r="L74" i="2"/>
  <c r="G74" i="2"/>
  <c r="F74" i="2"/>
  <c r="E74" i="2"/>
  <c r="D74" i="2"/>
  <c r="C74" i="2"/>
  <c r="L73" i="2"/>
  <c r="G73" i="2"/>
  <c r="F73" i="2"/>
  <c r="E73" i="2"/>
  <c r="D73" i="2"/>
  <c r="C73" i="2"/>
  <c r="L72" i="2"/>
  <c r="G72" i="2"/>
  <c r="F72" i="2"/>
  <c r="E72" i="2"/>
  <c r="D72" i="2"/>
  <c r="C72" i="2"/>
  <c r="L71" i="2"/>
  <c r="G71" i="2"/>
  <c r="F71" i="2"/>
  <c r="E71" i="2"/>
  <c r="D71" i="2"/>
  <c r="C71" i="2"/>
  <c r="L70" i="2"/>
  <c r="G70" i="2"/>
  <c r="F70" i="2"/>
  <c r="E70" i="2"/>
  <c r="D70" i="2"/>
  <c r="C70" i="2"/>
  <c r="L69" i="2"/>
  <c r="G69" i="2"/>
  <c r="F69" i="2"/>
  <c r="E69" i="2"/>
  <c r="D69" i="2"/>
  <c r="C69" i="2"/>
  <c r="L68" i="2"/>
  <c r="J68" i="2"/>
  <c r="G68" i="2"/>
  <c r="F68" i="2"/>
  <c r="E68" i="2"/>
  <c r="D68" i="2"/>
  <c r="C68" i="2"/>
  <c r="L67" i="2"/>
  <c r="J67" i="2"/>
  <c r="G67" i="2"/>
  <c r="F67" i="2"/>
  <c r="E67" i="2"/>
  <c r="D67" i="2"/>
  <c r="C67" i="2"/>
  <c r="L66" i="2"/>
  <c r="J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50" i="2"/>
  <c r="J50" i="2"/>
  <c r="G50" i="2"/>
  <c r="F50" i="2"/>
  <c r="E50" i="2"/>
  <c r="D50" i="2"/>
  <c r="C50" i="2"/>
  <c r="L49" i="2"/>
  <c r="J49" i="2"/>
  <c r="G49" i="2"/>
  <c r="F49" i="2"/>
  <c r="E49" i="2"/>
  <c r="D49" i="2"/>
  <c r="C49" i="2"/>
  <c r="L48" i="2"/>
  <c r="J48" i="2"/>
  <c r="G48" i="2"/>
  <c r="F48" i="2"/>
  <c r="E48" i="2"/>
  <c r="D48" i="2"/>
  <c r="C48" i="2"/>
  <c r="L47" i="2"/>
  <c r="J47" i="2"/>
  <c r="G47" i="2"/>
  <c r="F47" i="2"/>
  <c r="E47" i="2"/>
  <c r="D47" i="2"/>
  <c r="C47" i="2"/>
  <c r="L46" i="2"/>
  <c r="J46" i="2"/>
  <c r="G46" i="2"/>
  <c r="F46" i="2"/>
  <c r="E46" i="2"/>
  <c r="D46" i="2"/>
  <c r="C46" i="2"/>
  <c r="L45" i="2"/>
  <c r="J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J12" i="2"/>
  <c r="G12" i="2"/>
  <c r="F12" i="2"/>
  <c r="E12" i="2"/>
  <c r="D12" i="2"/>
  <c r="C12" i="2"/>
  <c r="L11" i="2"/>
  <c r="J11" i="2"/>
  <c r="G11" i="2"/>
  <c r="F11" i="2"/>
  <c r="E11" i="2"/>
  <c r="D11" i="2"/>
  <c r="C11" i="2"/>
  <c r="M59" i="1"/>
  <c r="G59" i="1"/>
  <c r="F59" i="1"/>
  <c r="E59" i="1"/>
  <c r="D59" i="1"/>
  <c r="C59" i="1"/>
  <c r="G58" i="1"/>
  <c r="F58" i="1"/>
  <c r="E58" i="1"/>
  <c r="D58" i="1"/>
  <c r="C58" i="1"/>
  <c r="M57" i="1"/>
  <c r="G57" i="1"/>
  <c r="F57" i="1"/>
  <c r="E57" i="1"/>
  <c r="D57" i="1"/>
  <c r="C57" i="1"/>
  <c r="M56" i="1"/>
  <c r="K56" i="1"/>
  <c r="G56" i="1"/>
  <c r="F56" i="1"/>
  <c r="E56" i="1"/>
  <c r="D56" i="1"/>
  <c r="C56" i="1"/>
  <c r="M55" i="1"/>
  <c r="K55" i="1"/>
  <c r="G55" i="1"/>
  <c r="F55" i="1"/>
  <c r="E55" i="1"/>
  <c r="D55" i="1"/>
  <c r="C55" i="1"/>
  <c r="M54" i="1"/>
  <c r="K54" i="1"/>
  <c r="G54" i="1"/>
  <c r="F54" i="1"/>
  <c r="E54" i="1"/>
  <c r="D54" i="1"/>
  <c r="C54" i="1"/>
  <c r="M53" i="1"/>
  <c r="K53" i="1"/>
  <c r="G53" i="1"/>
  <c r="F53" i="1"/>
  <c r="E53" i="1"/>
  <c r="D53" i="1"/>
  <c r="C53" i="1"/>
  <c r="M52" i="1"/>
  <c r="K52" i="1"/>
  <c r="G52" i="1"/>
  <c r="F52" i="1"/>
  <c r="E52" i="1"/>
  <c r="D52" i="1"/>
  <c r="C52" i="1"/>
  <c r="M51" i="1"/>
  <c r="K51" i="1"/>
  <c r="G51" i="1"/>
  <c r="F51" i="1"/>
  <c r="E51" i="1"/>
  <c r="D51" i="1"/>
  <c r="C51" i="1"/>
  <c r="M50" i="1"/>
  <c r="K50" i="1"/>
  <c r="G50" i="1"/>
  <c r="F50" i="1"/>
  <c r="E50" i="1"/>
  <c r="D50" i="1"/>
  <c r="C50" i="1"/>
  <c r="M49" i="1"/>
  <c r="K49" i="1"/>
  <c r="G49" i="1"/>
  <c r="F49" i="1"/>
  <c r="E49" i="1"/>
  <c r="D49" i="1"/>
  <c r="C49" i="1"/>
  <c r="M48" i="1"/>
  <c r="K48" i="1"/>
  <c r="G48" i="1"/>
  <c r="F48" i="1"/>
  <c r="E48" i="1"/>
  <c r="D48" i="1"/>
  <c r="C48" i="1"/>
  <c r="M47" i="1"/>
  <c r="K47" i="1"/>
  <c r="G47" i="1"/>
  <c r="F47" i="1"/>
  <c r="E47" i="1"/>
  <c r="D47" i="1"/>
  <c r="C47" i="1"/>
  <c r="M46" i="1"/>
  <c r="K46" i="1"/>
  <c r="G46" i="1"/>
  <c r="F46" i="1"/>
  <c r="E46" i="1"/>
  <c r="D46" i="1"/>
  <c r="C46" i="1"/>
  <c r="M45" i="1"/>
  <c r="K45" i="1"/>
  <c r="G45" i="1"/>
  <c r="F45" i="1"/>
  <c r="E45" i="1"/>
  <c r="D45" i="1"/>
  <c r="C45" i="1"/>
  <c r="M44" i="1"/>
  <c r="K44" i="1"/>
  <c r="G44" i="1"/>
  <c r="F44" i="1"/>
  <c r="E44" i="1"/>
  <c r="D44" i="1"/>
  <c r="C44" i="1"/>
  <c r="M43" i="1"/>
  <c r="K43" i="1"/>
  <c r="G43" i="1"/>
  <c r="F43" i="1"/>
  <c r="E43" i="1"/>
  <c r="D43" i="1"/>
  <c r="C43" i="1"/>
  <c r="M42" i="1"/>
  <c r="K42" i="1"/>
  <c r="G42" i="1"/>
  <c r="F42" i="1"/>
  <c r="E42" i="1"/>
  <c r="D42" i="1"/>
  <c r="C42" i="1"/>
  <c r="M41" i="1"/>
  <c r="K41" i="1"/>
  <c r="G41" i="1"/>
  <c r="F41" i="1"/>
  <c r="E41" i="1"/>
  <c r="D41" i="1"/>
  <c r="C41" i="1"/>
  <c r="M40" i="1"/>
  <c r="K40" i="1"/>
  <c r="G40" i="1"/>
  <c r="F40" i="1"/>
  <c r="E40" i="1"/>
  <c r="D40" i="1"/>
  <c r="C40" i="1"/>
  <c r="M39" i="1"/>
  <c r="K39" i="1"/>
  <c r="G39" i="1"/>
  <c r="F39" i="1"/>
  <c r="E39" i="1"/>
  <c r="D39" i="1"/>
  <c r="C39" i="1"/>
  <c r="M38" i="1"/>
  <c r="K38" i="1"/>
  <c r="G38" i="1"/>
  <c r="F38" i="1"/>
  <c r="E38" i="1"/>
  <c r="D38" i="1"/>
  <c r="C38" i="1"/>
  <c r="M37" i="1"/>
  <c r="K37" i="1"/>
  <c r="G37" i="1"/>
  <c r="F37" i="1"/>
  <c r="E37" i="1"/>
  <c r="D37" i="1"/>
  <c r="C37" i="1"/>
  <c r="M36" i="1"/>
  <c r="K36" i="1"/>
  <c r="G36" i="1"/>
  <c r="F36" i="1"/>
  <c r="E36" i="1"/>
  <c r="D36" i="1"/>
  <c r="C36" i="1"/>
  <c r="M35" i="1"/>
  <c r="K35" i="1"/>
  <c r="G35" i="1"/>
  <c r="F35" i="1"/>
  <c r="E35" i="1"/>
  <c r="D35" i="1"/>
  <c r="C35" i="1"/>
  <c r="M34" i="1"/>
  <c r="K34" i="1"/>
  <c r="G34" i="1"/>
  <c r="F34" i="1"/>
  <c r="E34" i="1"/>
  <c r="D34" i="1"/>
  <c r="C34" i="1"/>
  <c r="M33" i="1"/>
  <c r="K33" i="1"/>
  <c r="G33" i="1"/>
  <c r="F33" i="1"/>
  <c r="E33" i="1"/>
  <c r="D33" i="1"/>
  <c r="C33" i="1"/>
  <c r="M32" i="1"/>
  <c r="K32" i="1"/>
  <c r="G32" i="1"/>
  <c r="F32" i="1"/>
  <c r="E32" i="1"/>
  <c r="D32" i="1"/>
  <c r="C32" i="1"/>
  <c r="M31" i="1"/>
  <c r="K31" i="1"/>
  <c r="G31" i="1"/>
  <c r="F31" i="1"/>
  <c r="E31" i="1"/>
  <c r="D31" i="1"/>
  <c r="C31" i="1"/>
  <c r="M30" i="1"/>
  <c r="K30" i="1"/>
  <c r="G30" i="1"/>
  <c r="F30" i="1"/>
  <c r="E30" i="1"/>
  <c r="D30" i="1"/>
  <c r="C30" i="1"/>
  <c r="M29" i="1"/>
  <c r="K29" i="1"/>
  <c r="G29" i="1"/>
  <c r="F29" i="1"/>
  <c r="E29" i="1"/>
  <c r="D29" i="1"/>
  <c r="C29" i="1"/>
  <c r="M28" i="1"/>
  <c r="K28" i="1"/>
  <c r="G28" i="1"/>
  <c r="F28" i="1"/>
  <c r="E28" i="1"/>
  <c r="D28" i="1"/>
  <c r="C28" i="1"/>
  <c r="M27" i="1"/>
  <c r="G27" i="1"/>
  <c r="F27" i="1"/>
  <c r="E27" i="1"/>
  <c r="D27" i="1"/>
  <c r="C27" i="1"/>
  <c r="M26" i="1"/>
  <c r="K26" i="1"/>
  <c r="G26" i="1"/>
  <c r="F26" i="1"/>
  <c r="E26" i="1"/>
  <c r="D26" i="1"/>
  <c r="C26" i="1"/>
  <c r="M25" i="1"/>
  <c r="K25" i="1"/>
  <c r="G25" i="1"/>
  <c r="F25" i="1"/>
  <c r="E25" i="1"/>
  <c r="D25" i="1"/>
  <c r="C25" i="1"/>
  <c r="M24" i="1"/>
  <c r="K24" i="1"/>
  <c r="G24" i="1"/>
  <c r="F24" i="1"/>
  <c r="E24" i="1"/>
  <c r="D24" i="1"/>
  <c r="C24" i="1"/>
  <c r="M23" i="1"/>
  <c r="K23" i="1"/>
  <c r="G23" i="1"/>
  <c r="F23" i="1"/>
  <c r="E23" i="1"/>
  <c r="D23" i="1"/>
  <c r="C23" i="1"/>
  <c r="M22" i="1"/>
  <c r="K22" i="1"/>
  <c r="G22" i="1"/>
  <c r="F22" i="1"/>
  <c r="E22" i="1"/>
  <c r="D22" i="1"/>
  <c r="C22" i="1"/>
  <c r="M21" i="1"/>
  <c r="K21" i="1"/>
  <c r="G21" i="1"/>
  <c r="F21" i="1"/>
  <c r="E21" i="1"/>
  <c r="D21" i="1"/>
  <c r="C21" i="1"/>
  <c r="M20" i="1"/>
  <c r="K20" i="1"/>
  <c r="G20" i="1"/>
  <c r="F20" i="1"/>
  <c r="E20" i="1"/>
  <c r="D20" i="1"/>
  <c r="C20" i="1"/>
  <c r="M19" i="1"/>
  <c r="G19" i="1"/>
  <c r="F19" i="1"/>
  <c r="E19" i="1"/>
  <c r="D19" i="1"/>
  <c r="C19" i="1"/>
  <c r="M18" i="1"/>
  <c r="G18" i="1"/>
  <c r="F18" i="1"/>
  <c r="E18" i="1"/>
  <c r="D18" i="1"/>
  <c r="C18" i="1"/>
  <c r="M17" i="1"/>
  <c r="G17" i="1"/>
  <c r="F17" i="1"/>
  <c r="E17" i="1"/>
  <c r="D17" i="1"/>
  <c r="C17" i="1"/>
  <c r="M16" i="1"/>
  <c r="K16" i="1"/>
  <c r="G16" i="1"/>
  <c r="F16" i="1"/>
  <c r="E16" i="1"/>
  <c r="D16" i="1"/>
  <c r="C16" i="1"/>
  <c r="M15" i="1"/>
  <c r="G15" i="1"/>
  <c r="F15" i="1"/>
  <c r="E15" i="1"/>
  <c r="D15" i="1"/>
  <c r="C15" i="1"/>
  <c r="M14" i="1"/>
  <c r="K14" i="1"/>
  <c r="G14" i="1"/>
  <c r="F14" i="1"/>
  <c r="E14" i="1"/>
  <c r="D14" i="1"/>
  <c r="C14" i="1"/>
  <c r="M13" i="1"/>
  <c r="K13" i="1"/>
  <c r="G13" i="1"/>
  <c r="F13" i="1"/>
  <c r="E13" i="1"/>
  <c r="D13" i="1"/>
  <c r="C13" i="1"/>
  <c r="M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<sst xmlns="http://schemas.openxmlformats.org/spreadsheetml/2006/main" count="551" uniqueCount="99">
  <si>
    <t>Чемпионат Российского студенческого спортивного союза</t>
  </si>
  <si>
    <t>мужчины и женщины</t>
  </si>
  <si>
    <t>л/а манеж "Ярославль"</t>
  </si>
  <si>
    <t>г. Ярославль</t>
  </si>
  <si>
    <t>Забеги</t>
  </si>
  <si>
    <t>ПРОТОКОЛ СОРЕВНОВАНИЙ</t>
  </si>
  <si>
    <t xml:space="preserve">П/финал </t>
  </si>
  <si>
    <t>Финал</t>
  </si>
  <si>
    <t>Женщины</t>
  </si>
  <si>
    <t>Бег 60 м</t>
  </si>
  <si>
    <t>Место</t>
  </si>
  <si>
    <t>Номер</t>
  </si>
  <si>
    <t xml:space="preserve">Фамилия, имя  </t>
  </si>
  <si>
    <t>Дата рожд.</t>
  </si>
  <si>
    <t>Квал.</t>
  </si>
  <si>
    <t>Команда</t>
  </si>
  <si>
    <t>ВУЗ</t>
  </si>
  <si>
    <t>Результат</t>
  </si>
  <si>
    <t>Вып.
разр.</t>
  </si>
  <si>
    <t>Очки</t>
  </si>
  <si>
    <t>Ф.И.О. тренера</t>
  </si>
  <si>
    <t>забеги</t>
  </si>
  <si>
    <t>п/финал</t>
  </si>
  <si>
    <t>финал</t>
  </si>
  <si>
    <t>кмс</t>
  </si>
  <si>
    <t xml:space="preserve">л </t>
  </si>
  <si>
    <t>л</t>
  </si>
  <si>
    <t>DNS</t>
  </si>
  <si>
    <t xml:space="preserve">Бег 200м </t>
  </si>
  <si>
    <t>Финальные забеги</t>
  </si>
  <si>
    <t xml:space="preserve">Бег 400 м  </t>
  </si>
  <si>
    <t>DNF</t>
  </si>
  <si>
    <t xml:space="preserve">Бег 800 м  </t>
  </si>
  <si>
    <t xml:space="preserve">Бег 1500 м  </t>
  </si>
  <si>
    <t xml:space="preserve">Бег 3000 м  </t>
  </si>
  <si>
    <t>Бег 60 м с/б</t>
  </si>
  <si>
    <t xml:space="preserve">Бег 2000 м с/п </t>
  </si>
  <si>
    <t>М</t>
  </si>
  <si>
    <t>Финальный заход</t>
  </si>
  <si>
    <t xml:space="preserve">С/ходьба 5000 м  </t>
  </si>
  <si>
    <t>фин. заход</t>
  </si>
  <si>
    <t>мс</t>
  </si>
  <si>
    <t>16+10</t>
  </si>
  <si>
    <t>13+10</t>
  </si>
  <si>
    <t>1р</t>
  </si>
  <si>
    <t>2р</t>
  </si>
  <si>
    <t>Прыжок в длину</t>
  </si>
  <si>
    <t>Фамилия, имя</t>
  </si>
  <si>
    <t>Квалиф.</t>
  </si>
  <si>
    <t>Вуз</t>
  </si>
  <si>
    <t>Результаты попыток</t>
  </si>
  <si>
    <t>х</t>
  </si>
  <si>
    <t>-</t>
  </si>
  <si>
    <t>Тройной прыжок</t>
  </si>
  <si>
    <t>Прыжки в высоту</t>
  </si>
  <si>
    <t>Нач. выс.</t>
  </si>
  <si>
    <t>Высоты</t>
  </si>
  <si>
    <t>А</t>
  </si>
  <si>
    <t>Б</t>
  </si>
  <si>
    <t>Рез-т</t>
  </si>
  <si>
    <t>очки</t>
  </si>
  <si>
    <t>о</t>
  </si>
  <si>
    <t>хо</t>
  </si>
  <si>
    <t>ххх</t>
  </si>
  <si>
    <t>Прыжки с шестом</t>
  </si>
  <si>
    <t>Эстафетный бег 4х200м</t>
  </si>
  <si>
    <t>Вып.
разряд</t>
  </si>
  <si>
    <t>О</t>
  </si>
  <si>
    <t>Толкание ядра</t>
  </si>
  <si>
    <t>Круговой К.Н., г. Ярославль</t>
  </si>
  <si>
    <t>Пушкина Н.Г., г. Рыбинск</t>
  </si>
  <si>
    <t>вес-4 кг</t>
  </si>
  <si>
    <t>02-03 марта 2015 г.</t>
  </si>
  <si>
    <t xml:space="preserve">02.03.2015г. </t>
  </si>
  <si>
    <t>(_____________________________)</t>
  </si>
  <si>
    <t>Ф.И.О.</t>
  </si>
  <si>
    <t>Секретарь</t>
  </si>
  <si>
    <t xml:space="preserve">03.03.2015г. </t>
  </si>
  <si>
    <t>п.п.162.7</t>
  </si>
  <si>
    <t>п.п. 163.3</t>
  </si>
  <si>
    <t>спр.вр.</t>
  </si>
  <si>
    <t>03.03.2015г.</t>
  </si>
  <si>
    <t>п.п. 163.3.</t>
  </si>
  <si>
    <t xml:space="preserve">02.03.2015 г. </t>
  </si>
  <si>
    <t>спр. вр.</t>
  </si>
  <si>
    <t>02-03 марта2015 г.</t>
  </si>
  <si>
    <t xml:space="preserve">03.03.2015 г. </t>
  </si>
  <si>
    <t>Ст. судья</t>
  </si>
  <si>
    <t xml:space="preserve">02-03 марта 2015 г. </t>
  </si>
  <si>
    <t>400/70</t>
  </si>
  <si>
    <t>380/70</t>
  </si>
  <si>
    <t>370/50</t>
  </si>
  <si>
    <t>330/60</t>
  </si>
  <si>
    <t>300/50</t>
  </si>
  <si>
    <t>350/70</t>
  </si>
  <si>
    <t>А - с какой попытки взята последня высота, Б - всего неудачных попыток</t>
  </si>
  <si>
    <t>п.п. 170.8</t>
  </si>
  <si>
    <t>Главный судья, судья ВК</t>
  </si>
  <si>
    <t>Главный секретарь, судья ВК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</si>
</sst>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ss.0"/>
    <numFmt numFmtId="165" formatCode="s.00;@"/>
    <numFmt numFmtId="166" formatCode="m:ss.00;@"/>
  </numFmts>
  <fonts count="24" x14ac:knownFonts="1">
    <font>
      <sz val="11"/>
      <color theme="1"/>
      <name val="Calibri"/>
      <family val="2"/>
      <charset val="204"/>
      <scheme val="minor"/>
    </font>
    <font>
      <b/>
      <u/>
      <sz val="16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7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0" xfId="0" applyFont="1" applyBorder="1" applyAlignment="1">
      <alignment horizontal="right"/>
    </xf>
    <xf numFmtId="1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/>
    <xf numFmtId="14" fontId="8" fillId="0" borderId="0" xfId="0" applyNumberFormat="1" applyFont="1" applyAlignment="1">
      <alignment vertical="center"/>
    </xf>
    <xf numFmtId="20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/>
    <xf numFmtId="14" fontId="4" fillId="0" borderId="0" xfId="0" applyNumberFormat="1" applyFont="1" applyAlignment="1"/>
    <xf numFmtId="0" fontId="9" fillId="0" borderId="0" xfId="0" applyFont="1" applyAlignment="1"/>
    <xf numFmtId="164" fontId="0" fillId="0" borderId="0" xfId="0" applyNumberFormat="1"/>
    <xf numFmtId="0" fontId="10" fillId="0" borderId="0" xfId="0" applyFont="1" applyBorder="1" applyAlignment="1"/>
    <xf numFmtId="0" fontId="11" fillId="0" borderId="0" xfId="0" applyFont="1" applyBorder="1" applyAlignment="1"/>
    <xf numFmtId="0" fontId="11" fillId="0" borderId="1" xfId="0" applyFont="1" applyBorder="1" applyAlignment="1"/>
    <xf numFmtId="0" fontId="4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7" xfId="0" applyFont="1" applyBorder="1"/>
    <xf numFmtId="49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2" fillId="0" borderId="7" xfId="0" applyFont="1" applyBorder="1"/>
    <xf numFmtId="0" fontId="8" fillId="0" borderId="8" xfId="0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7" xfId="0" applyFont="1" applyBorder="1" applyAlignment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165" fontId="8" fillId="0" borderId="7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8" fillId="0" borderId="9" xfId="0" applyFont="1" applyBorder="1"/>
    <xf numFmtId="0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12" fillId="0" borderId="0" xfId="0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4" fillId="0" borderId="0" xfId="0" applyFont="1"/>
    <xf numFmtId="0" fontId="0" fillId="0" borderId="0" xfId="0" applyBorder="1"/>
    <xf numFmtId="14" fontId="8" fillId="0" borderId="7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20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166" fontId="0" fillId="0" borderId="7" xfId="0" applyNumberFormat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4" fillId="0" borderId="9" xfId="0" applyFont="1" applyBorder="1"/>
    <xf numFmtId="0" fontId="8" fillId="0" borderId="0" xfId="0" applyFont="1" applyAlignment="1">
      <alignment vertical="center"/>
    </xf>
    <xf numFmtId="14" fontId="8" fillId="0" borderId="9" xfId="0" applyNumberFormat="1" applyFon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4" fontId="0" fillId="0" borderId="0" xfId="0" applyNumberFormat="1" applyBorder="1"/>
    <xf numFmtId="0" fontId="12" fillId="0" borderId="0" xfId="0" applyFont="1" applyBorder="1" applyAlignment="1">
      <alignment horizontal="left"/>
    </xf>
    <xf numFmtId="166" fontId="8" fillId="0" borderId="7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8" xfId="0" applyFont="1" applyBorder="1"/>
    <xf numFmtId="0" fontId="0" fillId="0" borderId="15" xfId="0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8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0" fillId="0" borderId="15" xfId="0" applyBorder="1"/>
    <xf numFmtId="165" fontId="4" fillId="0" borderId="9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12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4" fontId="8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2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left"/>
    </xf>
    <xf numFmtId="0" fontId="16" fillId="0" borderId="9" xfId="0" applyFont="1" applyBorder="1" applyAlignment="1">
      <alignment horizontal="center"/>
    </xf>
    <xf numFmtId="0" fontId="8" fillId="0" borderId="2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/>
    </xf>
    <xf numFmtId="0" fontId="15" fillId="0" borderId="22" xfId="0" applyNumberFormat="1" applyFont="1" applyBorder="1" applyAlignment="1">
      <alignment horizontal="center"/>
    </xf>
    <xf numFmtId="0" fontId="16" fillId="0" borderId="9" xfId="0" applyFont="1" applyBorder="1"/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14" xfId="0" applyNumberFormat="1" applyFont="1" applyFill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 vertical="center"/>
    </xf>
    <xf numFmtId="2" fontId="8" fillId="2" borderId="22" xfId="0" applyNumberFormat="1" applyFont="1" applyFill="1" applyBorder="1" applyAlignment="1">
      <alignment horizontal="center"/>
    </xf>
    <xf numFmtId="0" fontId="15" fillId="0" borderId="9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20" fillId="0" borderId="19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6" fillId="0" borderId="9" xfId="0" applyNumberFormat="1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1" fontId="16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/>
    </xf>
    <xf numFmtId="49" fontId="12" fillId="0" borderId="9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/>
    <xf numFmtId="0" fontId="22" fillId="0" borderId="0" xfId="0" applyFont="1" applyBorder="1" applyAlignment="1">
      <alignment horizontal="center"/>
    </xf>
    <xf numFmtId="0" fontId="12" fillId="0" borderId="9" xfId="0" applyFont="1" applyBorder="1"/>
    <xf numFmtId="0" fontId="22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8" fillId="0" borderId="28" xfId="0" applyFont="1" applyBorder="1"/>
    <xf numFmtId="49" fontId="12" fillId="0" borderId="28" xfId="0" applyNumberFormat="1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2" fillId="0" borderId="28" xfId="0" applyFont="1" applyBorder="1"/>
    <xf numFmtId="0" fontId="22" fillId="0" borderId="27" xfId="0" applyFont="1" applyBorder="1" applyAlignment="1">
      <alignment horizont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/>
    <xf numFmtId="0" fontId="8" fillId="4" borderId="2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9" fillId="0" borderId="1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/>
    </xf>
    <xf numFmtId="164" fontId="20" fillId="0" borderId="11" xfId="0" applyNumberFormat="1" applyFont="1" applyBorder="1" applyAlignment="1">
      <alignment horizontal="center"/>
    </xf>
    <xf numFmtId="164" fontId="20" fillId="0" borderId="19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6" fontId="22" fillId="0" borderId="2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2" fillId="0" borderId="15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8" fillId="0" borderId="7" xfId="0" applyFont="1" applyBorder="1" applyAlignment="1"/>
    <xf numFmtId="0" fontId="13" fillId="0" borderId="8" xfId="0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/>
    </xf>
    <xf numFmtId="0" fontId="18" fillId="0" borderId="7" xfId="0" applyFont="1" applyBorder="1"/>
    <xf numFmtId="165" fontId="12" fillId="0" borderId="7" xfId="0" applyNumberFormat="1" applyFont="1" applyBorder="1" applyAlignment="1">
      <alignment horizontal="center"/>
    </xf>
    <xf numFmtId="165" fontId="0" fillId="0" borderId="16" xfId="0" applyNumberFormat="1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/>
    </xf>
    <xf numFmtId="166" fontId="12" fillId="0" borderId="7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/>
    </xf>
    <xf numFmtId="0" fontId="8" fillId="0" borderId="17" xfId="0" applyFont="1" applyBorder="1"/>
    <xf numFmtId="0" fontId="8" fillId="0" borderId="11" xfId="0" applyFont="1" applyBorder="1"/>
    <xf numFmtId="0" fontId="0" fillId="0" borderId="15" xfId="0" applyFont="1" applyFill="1" applyBorder="1" applyAlignment="1">
      <alignment horizontal="center" vertical="center"/>
    </xf>
    <xf numFmtId="0" fontId="8" fillId="0" borderId="15" xfId="0" applyFont="1" applyBorder="1"/>
    <xf numFmtId="49" fontId="8" fillId="0" borderId="15" xfId="0" applyNumberFormat="1" applyFon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6" fontId="8" fillId="0" borderId="15" xfId="0" applyNumberFormat="1" applyFont="1" applyBorder="1" applyAlignment="1">
      <alignment horizontal="center"/>
    </xf>
    <xf numFmtId="166" fontId="12" fillId="0" borderId="7" xfId="0" applyNumberFormat="1" applyFont="1" applyBorder="1" applyAlignment="1">
      <alignment horizontal="center" vertical="center"/>
    </xf>
    <xf numFmtId="0" fontId="8" fillId="4" borderId="14" xfId="0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2" fontId="8" fillId="4" borderId="14" xfId="0" applyNumberFormat="1" applyFont="1" applyFill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/>
    </xf>
    <xf numFmtId="0" fontId="23" fillId="0" borderId="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0" fillId="0" borderId="0" xfId="0" applyAlignment="1">
      <alignment horizontal="left"/>
    </xf>
    <xf numFmtId="2" fontId="4" fillId="0" borderId="2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333375</xdr:colOff>
      <xdr:row>4</xdr:row>
      <xdr:rowOff>142875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9048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19050</xdr:colOff>
      <xdr:row>6</xdr:row>
      <xdr:rowOff>76200</xdr:rowOff>
    </xdr:from>
    <xdr:to>
      <xdr:col>13</xdr:col>
      <xdr:colOff>0</xdr:colOff>
      <xdr:row>8</xdr:row>
      <xdr:rowOff>133350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533525"/>
          <a:ext cx="26384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0</xdr:rowOff>
    </xdr:from>
    <xdr:to>
      <xdr:col>6</xdr:col>
      <xdr:colOff>0</xdr:colOff>
      <xdr:row>2</xdr:row>
      <xdr:rowOff>76200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76200"/>
          <a:ext cx="1971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38100</xdr:rowOff>
    </xdr:from>
    <xdr:to>
      <xdr:col>2</xdr:col>
      <xdr:colOff>723900</xdr:colOff>
      <xdr:row>4</xdr:row>
      <xdr:rowOff>76200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38100"/>
          <a:ext cx="9048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552450</xdr:colOff>
      <xdr:row>4</xdr:row>
      <xdr:rowOff>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8575"/>
          <a:ext cx="7143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76200</xdr:rowOff>
    </xdr:from>
    <xdr:to>
      <xdr:col>6</xdr:col>
      <xdr:colOff>0</xdr:colOff>
      <xdr:row>3</xdr:row>
      <xdr:rowOff>38100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76200"/>
          <a:ext cx="2352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85724</xdr:rowOff>
    </xdr:from>
    <xdr:to>
      <xdr:col>3</xdr:col>
      <xdr:colOff>457200</xdr:colOff>
      <xdr:row>4</xdr:row>
      <xdr:rowOff>47624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85724"/>
          <a:ext cx="9144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114300</xdr:colOff>
      <xdr:row>0</xdr:row>
      <xdr:rowOff>85725</xdr:rowOff>
    </xdr:from>
    <xdr:to>
      <xdr:col>7</xdr:col>
      <xdr:colOff>133350</xdr:colOff>
      <xdr:row>2</xdr:row>
      <xdr:rowOff>66675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5725"/>
          <a:ext cx="2047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28575</xdr:rowOff>
    </xdr:from>
    <xdr:to>
      <xdr:col>2</xdr:col>
      <xdr:colOff>390525</xdr:colOff>
      <xdr:row>4</xdr:row>
      <xdr:rowOff>19050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8575"/>
          <a:ext cx="9048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76200</xdr:rowOff>
    </xdr:from>
    <xdr:to>
      <xdr:col>5</xdr:col>
      <xdr:colOff>266700</xdr:colOff>
      <xdr:row>2</xdr:row>
      <xdr:rowOff>161925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76200"/>
          <a:ext cx="20097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28574</xdr:rowOff>
    </xdr:from>
    <xdr:to>
      <xdr:col>2</xdr:col>
      <xdr:colOff>485775</xdr:colOff>
      <xdr:row>3</xdr:row>
      <xdr:rowOff>104774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8574"/>
          <a:ext cx="6953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4</xdr:col>
      <xdr:colOff>0</xdr:colOff>
      <xdr:row>2</xdr:row>
      <xdr:rowOff>114300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38100"/>
          <a:ext cx="1419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2</xdr:col>
      <xdr:colOff>485775</xdr:colOff>
      <xdr:row>3</xdr:row>
      <xdr:rowOff>57150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575"/>
          <a:ext cx="695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0</xdr:rowOff>
    </xdr:from>
    <xdr:to>
      <xdr:col>6</xdr:col>
      <xdr:colOff>0</xdr:colOff>
      <xdr:row>2</xdr:row>
      <xdr:rowOff>76200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76200"/>
          <a:ext cx="18764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200025</xdr:colOff>
      <xdr:row>3</xdr:row>
      <xdr:rowOff>57150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7905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123825</xdr:colOff>
      <xdr:row>5</xdr:row>
      <xdr:rowOff>180975</xdr:rowOff>
    </xdr:from>
    <xdr:to>
      <xdr:col>12</xdr:col>
      <xdr:colOff>0</xdr:colOff>
      <xdr:row>7</xdr:row>
      <xdr:rowOff>123825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9575" y="1209675"/>
          <a:ext cx="2133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28574</xdr:rowOff>
    </xdr:from>
    <xdr:to>
      <xdr:col>2</xdr:col>
      <xdr:colOff>504825</xdr:colOff>
      <xdr:row>3</xdr:row>
      <xdr:rowOff>219074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4"/>
          <a:ext cx="7524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609600</xdr:colOff>
      <xdr:row>2</xdr:row>
      <xdr:rowOff>57150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8100"/>
          <a:ext cx="22288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485775</xdr:colOff>
      <xdr:row>3</xdr:row>
      <xdr:rowOff>190500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8575"/>
          <a:ext cx="8191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38099</xdr:rowOff>
    </xdr:from>
    <xdr:to>
      <xdr:col>5</xdr:col>
      <xdr:colOff>371475</xdr:colOff>
      <xdr:row>2</xdr:row>
      <xdr:rowOff>47624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38099"/>
          <a:ext cx="19621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28574</xdr:rowOff>
    </xdr:from>
    <xdr:to>
      <xdr:col>2</xdr:col>
      <xdr:colOff>485775</xdr:colOff>
      <xdr:row>4</xdr:row>
      <xdr:rowOff>28574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4"/>
          <a:ext cx="7715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933449</xdr:colOff>
      <xdr:row>0</xdr:row>
      <xdr:rowOff>38099</xdr:rowOff>
    </xdr:from>
    <xdr:to>
      <xdr:col>5</xdr:col>
      <xdr:colOff>409574</xdr:colOff>
      <xdr:row>2</xdr:row>
      <xdr:rowOff>257174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4" y="38099"/>
          <a:ext cx="2085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485775</xdr:colOff>
      <xdr:row>3</xdr:row>
      <xdr:rowOff>180975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71437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142875</xdr:colOff>
      <xdr:row>2</xdr:row>
      <xdr:rowOff>57150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38100"/>
          <a:ext cx="17716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200025</xdr:colOff>
      <xdr:row>3</xdr:row>
      <xdr:rowOff>209550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8763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123825</xdr:colOff>
      <xdr:row>6</xdr:row>
      <xdr:rowOff>16068</xdr:rowOff>
    </xdr:from>
    <xdr:to>
      <xdr:col>11</xdr:col>
      <xdr:colOff>1438275</xdr:colOff>
      <xdr:row>7</xdr:row>
      <xdr:rowOff>200024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473393"/>
          <a:ext cx="2047875" cy="422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161925</xdr:colOff>
      <xdr:row>3</xdr:row>
      <xdr:rowOff>76200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666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933449</xdr:colOff>
      <xdr:row>0</xdr:row>
      <xdr:rowOff>38100</xdr:rowOff>
    </xdr:from>
    <xdr:to>
      <xdr:col>4</xdr:col>
      <xdr:colOff>409574</xdr:colOff>
      <xdr:row>3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49" y="38100"/>
          <a:ext cx="1952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2</xdr:col>
      <xdr:colOff>504825</xdr:colOff>
      <xdr:row>3</xdr:row>
      <xdr:rowOff>200025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828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0</xdr:rowOff>
    </xdr:from>
    <xdr:to>
      <xdr:col>5</xdr:col>
      <xdr:colOff>133350</xdr:colOff>
      <xdr:row>1</xdr:row>
      <xdr:rowOff>228600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38100"/>
          <a:ext cx="180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70;&#1083;&#1080;&#1103;/Desktop/&#1084;&#1086;&#1080;%20&#1076;&#1086;&#1082;&#1091;&#1084;&#1077;&#1085;&#1090;&#1099;/&#1057;&#1086;&#1088;&#1077;&#1074;&#1085;&#1086;&#1074;&#1072;&#1085;&#1080;&#1103;/2015/12%20&#1063;&#1057;&#1057;&#1057;&#1057;/&#1055;&#1088;&#1086;&#1090;&#1086;&#1082;&#1086;&#1083;%20&#1063;&#1056;&#1057;&#1057;&#1057;&#1057;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полуфинылы"/>
      <sheetName val="старт эст. "/>
      <sheetName val="ж60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7.444907407407407E-3</v>
          </cell>
          <cell r="F35">
            <v>8.0236111111111116E-3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39">
          <cell r="D39">
            <v>4.748148148148148E-3</v>
          </cell>
          <cell r="E39">
            <v>4.9796296296296299E-3</v>
          </cell>
          <cell r="F39">
            <v>5.2111111111111108E-3</v>
          </cell>
          <cell r="G39">
            <v>5.5583333333333327E-3</v>
          </cell>
          <cell r="H39">
            <v>5.9055555555555554E-3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4">
          <cell r="D44">
            <v>3.5</v>
          </cell>
          <cell r="E44">
            <v>3</v>
          </cell>
          <cell r="F44">
            <v>2.8</v>
          </cell>
          <cell r="G44">
            <v>2.4</v>
          </cell>
          <cell r="H44">
            <v>2.2000000000000002</v>
          </cell>
          <cell r="I44">
            <v>2</v>
          </cell>
          <cell r="J44">
            <v>1.8</v>
          </cell>
        </row>
        <row r="49"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115</v>
          </cell>
          <cell r="C3" t="str">
            <v>Ильичев Алексей</v>
          </cell>
          <cell r="D3" t="str">
            <v>1997</v>
          </cell>
          <cell r="E3" t="str">
            <v>1р</v>
          </cell>
          <cell r="F3" t="str">
            <v>Ярославская</v>
          </cell>
          <cell r="G3" t="str">
            <v>Рыбинск, РГАТУ им. П.А. Соловьева</v>
          </cell>
          <cell r="H3" t="str">
            <v>Мокроусов А.Ю.</v>
          </cell>
        </row>
        <row r="4">
          <cell r="B4">
            <v>113</v>
          </cell>
          <cell r="C4" t="str">
            <v>Новиков Константин</v>
          </cell>
          <cell r="D4" t="str">
            <v>1993</v>
          </cell>
          <cell r="E4" t="str">
            <v>2р</v>
          </cell>
          <cell r="F4" t="str">
            <v>Ярославская</v>
          </cell>
          <cell r="G4" t="str">
            <v>Рыбинск, РГАТУ им. П.А. Соловьева</v>
          </cell>
          <cell r="H4" t="str">
            <v>Гайдуков Э.А.</v>
          </cell>
        </row>
        <row r="5">
          <cell r="B5">
            <v>111</v>
          </cell>
          <cell r="C5" t="str">
            <v>Зюзин Александр</v>
          </cell>
          <cell r="D5" t="str">
            <v>1993</v>
          </cell>
          <cell r="E5" t="str">
            <v>2р</v>
          </cell>
          <cell r="F5" t="str">
            <v>Ярославская</v>
          </cell>
          <cell r="G5" t="str">
            <v>Рыбинск, РГАТУ им. П.А. Соловьева</v>
          </cell>
          <cell r="H5" t="str">
            <v>Гайдуков Э.А.</v>
          </cell>
        </row>
        <row r="6">
          <cell r="B6">
            <v>98</v>
          </cell>
          <cell r="C6" t="str">
            <v>Куликов Сергей</v>
          </cell>
          <cell r="D6" t="str">
            <v>1995</v>
          </cell>
          <cell r="E6" t="str">
            <v>КМС</v>
          </cell>
          <cell r="F6" t="str">
            <v>Ярославская</v>
          </cell>
          <cell r="G6" t="str">
            <v>Рыбинск, РГАТУ им. П.А. Соловьева</v>
          </cell>
          <cell r="H6" t="str">
            <v>Сергеева Е.В.</v>
          </cell>
        </row>
        <row r="7">
          <cell r="B7">
            <v>105</v>
          </cell>
          <cell r="C7" t="str">
            <v>Дробаха Игорь</v>
          </cell>
          <cell r="D7" t="str">
            <v>1992</v>
          </cell>
          <cell r="E7" t="str">
            <v>1р</v>
          </cell>
          <cell r="F7" t="str">
            <v>Ярославская</v>
          </cell>
          <cell r="G7" t="str">
            <v>Рыбинск, РГАТУ им. П.А. Соловьева</v>
          </cell>
          <cell r="H7" t="str">
            <v>Гайдуков Э.А.</v>
          </cell>
        </row>
        <row r="8">
          <cell r="B8">
            <v>104</v>
          </cell>
          <cell r="C8" t="str">
            <v>Хижняков Андрей</v>
          </cell>
          <cell r="D8" t="str">
            <v>1992</v>
          </cell>
          <cell r="E8" t="str">
            <v>2р</v>
          </cell>
          <cell r="F8" t="str">
            <v>Ярославская</v>
          </cell>
          <cell r="G8" t="str">
            <v>Рыбинск, РГАТУ им. П.А. Соловьева</v>
          </cell>
          <cell r="H8" t="str">
            <v>Гайдуков Э.А.</v>
          </cell>
        </row>
        <row r="9">
          <cell r="B9">
            <v>103</v>
          </cell>
          <cell r="C9" t="str">
            <v>Камышев Илья</v>
          </cell>
          <cell r="D9" t="str">
            <v>1992</v>
          </cell>
          <cell r="E9" t="str">
            <v>1р</v>
          </cell>
          <cell r="F9" t="str">
            <v>Ярославская</v>
          </cell>
          <cell r="G9" t="str">
            <v>Рыбинск, РГАТУ им. П.А. Соловьева</v>
          </cell>
          <cell r="H9" t="str">
            <v>Гайдуков Э.А.</v>
          </cell>
        </row>
        <row r="10">
          <cell r="B10">
            <v>101</v>
          </cell>
          <cell r="C10" t="str">
            <v>Салманов Рамметдин</v>
          </cell>
          <cell r="D10" t="str">
            <v>1993</v>
          </cell>
          <cell r="E10" t="str">
            <v>2р</v>
          </cell>
          <cell r="F10" t="str">
            <v>Ярославская</v>
          </cell>
          <cell r="G10" t="str">
            <v>Рыбинск, РГАТУ им. П.А. Соловьева</v>
          </cell>
          <cell r="H10" t="str">
            <v>Гайдуков Э.А.</v>
          </cell>
        </row>
        <row r="11">
          <cell r="B11">
            <v>100</v>
          </cell>
          <cell r="C11" t="str">
            <v>Шмелев Иван</v>
          </cell>
          <cell r="D11" t="str">
            <v>20.07.1997</v>
          </cell>
          <cell r="E11" t="str">
            <v>КМС</v>
          </cell>
          <cell r="F11" t="str">
            <v>Ярославская</v>
          </cell>
          <cell r="G11" t="str">
            <v>Ярославль, СДЮСШОР-19</v>
          </cell>
          <cell r="H11" t="str">
            <v>Таракановы Ю.Ф., А.В.</v>
          </cell>
        </row>
        <row r="12">
          <cell r="B12">
            <v>96</v>
          </cell>
          <cell r="C12" t="str">
            <v>Косарев Евгений</v>
          </cell>
          <cell r="D12" t="str">
            <v>1996</v>
          </cell>
          <cell r="E12" t="str">
            <v>2р</v>
          </cell>
          <cell r="F12" t="str">
            <v>Ярославская</v>
          </cell>
          <cell r="G12" t="str">
            <v>Ярославль, ЯГТУ</v>
          </cell>
          <cell r="H12" t="str">
            <v>Круглова Е.В.</v>
          </cell>
        </row>
        <row r="13">
          <cell r="B13">
            <v>95</v>
          </cell>
          <cell r="C13" t="str">
            <v>Терещенко Сергей</v>
          </cell>
          <cell r="D13" t="str">
            <v>1992</v>
          </cell>
          <cell r="E13" t="str">
            <v>2р</v>
          </cell>
          <cell r="F13" t="str">
            <v>Ярославская</v>
          </cell>
          <cell r="G13" t="str">
            <v>Ярославль, ЯГТУ</v>
          </cell>
          <cell r="H13" t="str">
            <v>Круглова Е.В.</v>
          </cell>
        </row>
        <row r="14">
          <cell r="B14">
            <v>91</v>
          </cell>
          <cell r="C14" t="str">
            <v>Лавничук Олег</v>
          </cell>
          <cell r="D14" t="str">
            <v>1995</v>
          </cell>
          <cell r="E14" t="str">
            <v>2р</v>
          </cell>
          <cell r="F14" t="str">
            <v>Ярославская</v>
          </cell>
          <cell r="G14" t="str">
            <v>Ярославль, ЯГТУ</v>
          </cell>
          <cell r="H14" t="str">
            <v>Круглова Е.В.</v>
          </cell>
        </row>
        <row r="15">
          <cell r="B15">
            <v>90</v>
          </cell>
          <cell r="C15" t="str">
            <v>Ефимов Дмитрий</v>
          </cell>
          <cell r="D15" t="str">
            <v>1993</v>
          </cell>
          <cell r="E15" t="str">
            <v>2р</v>
          </cell>
          <cell r="F15" t="str">
            <v>Ярославская</v>
          </cell>
          <cell r="G15" t="str">
            <v>Ярославль, ЯГТУ</v>
          </cell>
          <cell r="H15" t="str">
            <v>Круглова Е.В.</v>
          </cell>
        </row>
        <row r="16">
          <cell r="B16">
            <v>89</v>
          </cell>
          <cell r="C16" t="str">
            <v>Фомин Никита</v>
          </cell>
          <cell r="D16" t="str">
            <v>29.02.1996</v>
          </cell>
          <cell r="E16" t="str">
            <v>2р</v>
          </cell>
          <cell r="F16" t="str">
            <v>Ярославская</v>
          </cell>
          <cell r="G16" t="str">
            <v>Ярославль, ЯГТУ</v>
          </cell>
          <cell r="H16" t="str">
            <v>Круглова Е.В.</v>
          </cell>
        </row>
        <row r="17">
          <cell r="B17">
            <v>88</v>
          </cell>
          <cell r="C17" t="str">
            <v>Окрепилов Никита</v>
          </cell>
          <cell r="D17" t="str">
            <v>30.08.1996</v>
          </cell>
          <cell r="E17" t="str">
            <v>2р</v>
          </cell>
          <cell r="F17" t="str">
            <v>Ярославская</v>
          </cell>
          <cell r="G17" t="str">
            <v>Ярославль, ЯГТУ</v>
          </cell>
          <cell r="H17" t="str">
            <v>Круглова Е.В.</v>
          </cell>
        </row>
        <row r="18">
          <cell r="B18">
            <v>87</v>
          </cell>
          <cell r="C18" t="str">
            <v>Кузьмичев Никита</v>
          </cell>
          <cell r="D18" t="str">
            <v>07.07.1996</v>
          </cell>
          <cell r="E18" t="str">
            <v>2р</v>
          </cell>
          <cell r="F18" t="str">
            <v>Ярославская</v>
          </cell>
          <cell r="G18" t="str">
            <v>Ярославль, ЯГТУ</v>
          </cell>
          <cell r="H18" t="str">
            <v>Круглова Е.В.</v>
          </cell>
        </row>
        <row r="19">
          <cell r="B19">
            <v>86</v>
          </cell>
          <cell r="C19" t="str">
            <v>Каргин Артем</v>
          </cell>
          <cell r="D19" t="str">
            <v>26.02.1996</v>
          </cell>
          <cell r="E19" t="str">
            <v>2р</v>
          </cell>
          <cell r="F19" t="str">
            <v>Ярославская</v>
          </cell>
          <cell r="G19" t="str">
            <v>Ярославль, ЯГТУ</v>
          </cell>
          <cell r="H19" t="str">
            <v>Круглова Е.В.</v>
          </cell>
        </row>
        <row r="20">
          <cell r="B20">
            <v>83</v>
          </cell>
          <cell r="C20" t="str">
            <v>Жильцов Владимир</v>
          </cell>
          <cell r="D20" t="str">
            <v>11.04.1996</v>
          </cell>
          <cell r="E20" t="str">
            <v>2р</v>
          </cell>
          <cell r="F20" t="str">
            <v>Ярославская</v>
          </cell>
          <cell r="G20" t="str">
            <v>Ярославль, ЯГТУ</v>
          </cell>
          <cell r="H20" t="str">
            <v>Круглова Е.В.</v>
          </cell>
        </row>
        <row r="21">
          <cell r="B21">
            <v>82</v>
          </cell>
          <cell r="C21" t="str">
            <v>Сидоренко Григорий</v>
          </cell>
          <cell r="D21" t="str">
            <v>1994</v>
          </cell>
          <cell r="E21" t="str">
            <v>2р</v>
          </cell>
          <cell r="F21" t="str">
            <v>Ярославская</v>
          </cell>
          <cell r="G21" t="str">
            <v>Ярославль, ЯГТУ</v>
          </cell>
          <cell r="H21" t="str">
            <v>Круглова Е.В.</v>
          </cell>
        </row>
        <row r="22">
          <cell r="B22">
            <v>81</v>
          </cell>
          <cell r="C22" t="str">
            <v>Демидов Роман</v>
          </cell>
          <cell r="D22" t="str">
            <v>27.06.1996</v>
          </cell>
          <cell r="E22" t="str">
            <v>2р</v>
          </cell>
          <cell r="F22" t="str">
            <v>Ярославская</v>
          </cell>
          <cell r="G22" t="str">
            <v>Ярославль, ЯГТУ</v>
          </cell>
          <cell r="H22" t="str">
            <v>Круглова Е.В.</v>
          </cell>
        </row>
        <row r="23">
          <cell r="B23">
            <v>80</v>
          </cell>
          <cell r="C23" t="str">
            <v>Дегтярев Антон</v>
          </cell>
          <cell r="D23" t="str">
            <v>1991</v>
          </cell>
          <cell r="E23" t="str">
            <v>2р</v>
          </cell>
          <cell r="F23" t="str">
            <v>Ярославская</v>
          </cell>
          <cell r="G23" t="str">
            <v>Ярославль, ЯГТУ</v>
          </cell>
          <cell r="H23" t="str">
            <v>Кузнецова Н.И.</v>
          </cell>
        </row>
        <row r="24">
          <cell r="B24">
            <v>76</v>
          </cell>
          <cell r="C24" t="str">
            <v>Медведев Никита</v>
          </cell>
          <cell r="D24" t="str">
            <v>1996</v>
          </cell>
          <cell r="E24" t="str">
            <v>2р</v>
          </cell>
          <cell r="F24" t="str">
            <v>Ярославская</v>
          </cell>
          <cell r="G24" t="str">
            <v>Ярославль, ЯГТУ</v>
          </cell>
          <cell r="H24" t="str">
            <v>Нальгиев А.А., Шиловская Т.А.</v>
          </cell>
        </row>
        <row r="25">
          <cell r="B25">
            <v>75</v>
          </cell>
          <cell r="C25" t="str">
            <v>Болотов Никита</v>
          </cell>
          <cell r="D25" t="str">
            <v>1996</v>
          </cell>
          <cell r="E25" t="str">
            <v>2р</v>
          </cell>
          <cell r="F25" t="str">
            <v>Ярославская</v>
          </cell>
          <cell r="G25" t="str">
            <v>Ярославль, ЯГТУ</v>
          </cell>
          <cell r="H25" t="str">
            <v>Круглова Е.В.</v>
          </cell>
        </row>
        <row r="26">
          <cell r="B26">
            <v>74</v>
          </cell>
          <cell r="C26" t="str">
            <v>Юдин Андрей</v>
          </cell>
          <cell r="D26" t="str">
            <v>03.08.1996</v>
          </cell>
          <cell r="E26" t="str">
            <v>2р</v>
          </cell>
          <cell r="F26" t="str">
            <v>Ярославская</v>
          </cell>
          <cell r="G26" t="str">
            <v>Ярославль, ЯГСХА</v>
          </cell>
          <cell r="H26" t="str">
            <v>Хрущева Л.В.</v>
          </cell>
        </row>
        <row r="27">
          <cell r="B27">
            <v>73</v>
          </cell>
          <cell r="C27" t="str">
            <v>Бакулин Денис</v>
          </cell>
          <cell r="D27" t="str">
            <v>21.05.1996</v>
          </cell>
          <cell r="E27" t="str">
            <v>2р</v>
          </cell>
          <cell r="F27" t="str">
            <v>Ярославская</v>
          </cell>
          <cell r="G27" t="str">
            <v>Ярославль, ЯГСХА</v>
          </cell>
          <cell r="H27" t="str">
            <v>Воронин Е.А.</v>
          </cell>
        </row>
        <row r="28">
          <cell r="B28">
            <v>72</v>
          </cell>
          <cell r="C28" t="str">
            <v>Маслов Денис</v>
          </cell>
          <cell r="D28" t="str">
            <v>31.08.1995</v>
          </cell>
          <cell r="E28" t="str">
            <v>2р</v>
          </cell>
          <cell r="F28" t="str">
            <v>Ярославская</v>
          </cell>
          <cell r="G28" t="str">
            <v>Ярославль, ЯГСХА</v>
          </cell>
        </row>
        <row r="29">
          <cell r="B29">
            <v>71</v>
          </cell>
          <cell r="C29" t="str">
            <v>Соколов Петр</v>
          </cell>
          <cell r="D29" t="str">
            <v>06.06.1995</v>
          </cell>
          <cell r="E29" t="str">
            <v>2р</v>
          </cell>
          <cell r="F29" t="str">
            <v>Ярославская</v>
          </cell>
          <cell r="G29" t="str">
            <v>Ярославль, ЯГСХА</v>
          </cell>
          <cell r="H29" t="str">
            <v>Хрущева Л.В.</v>
          </cell>
        </row>
        <row r="30">
          <cell r="B30">
            <v>70</v>
          </cell>
          <cell r="C30" t="str">
            <v>Трифонов Никита</v>
          </cell>
          <cell r="D30" t="str">
            <v>13.07.1992</v>
          </cell>
          <cell r="E30" t="str">
            <v>2р</v>
          </cell>
          <cell r="F30" t="str">
            <v>Ярославская</v>
          </cell>
          <cell r="G30" t="str">
            <v>Ярославль, ЯГСХА</v>
          </cell>
        </row>
        <row r="31">
          <cell r="B31">
            <v>69</v>
          </cell>
          <cell r="C31" t="str">
            <v>Бордачев Юрий</v>
          </cell>
          <cell r="D31" t="str">
            <v>19.05.1997</v>
          </cell>
          <cell r="F31" t="str">
            <v>Ярославская</v>
          </cell>
          <cell r="G31" t="str">
            <v>Ярославль, ЯГСХА</v>
          </cell>
        </row>
        <row r="32">
          <cell r="B32">
            <v>67</v>
          </cell>
          <cell r="C32" t="str">
            <v>Шиян Дмитрий</v>
          </cell>
          <cell r="D32" t="str">
            <v>26.01.1996</v>
          </cell>
          <cell r="E32" t="str">
            <v>1р</v>
          </cell>
          <cell r="F32" t="str">
            <v>Ярославская</v>
          </cell>
          <cell r="G32" t="str">
            <v>Ярославль, ЯГСХА</v>
          </cell>
          <cell r="H32" t="str">
            <v>Таракановы Ю.Ф., А.В.</v>
          </cell>
        </row>
        <row r="33">
          <cell r="B33">
            <v>66</v>
          </cell>
          <cell r="C33" t="str">
            <v>Сундуков Семен</v>
          </cell>
          <cell r="D33" t="str">
            <v>28.07.1995</v>
          </cell>
          <cell r="E33" t="str">
            <v>КМС</v>
          </cell>
          <cell r="F33" t="str">
            <v>Ярославская</v>
          </cell>
          <cell r="G33" t="str">
            <v>Ярославль, ГОБУ ЯО СДЮСШОР</v>
          </cell>
          <cell r="H33" t="str">
            <v>Филинова С.К.</v>
          </cell>
        </row>
        <row r="34">
          <cell r="B34">
            <v>26</v>
          </cell>
          <cell r="C34" t="str">
            <v>Терентьев Александр</v>
          </cell>
          <cell r="D34" t="str">
            <v>04.01.1990</v>
          </cell>
          <cell r="E34" t="str">
            <v>МС</v>
          </cell>
          <cell r="F34" t="str">
            <v>Ярославская</v>
          </cell>
          <cell r="G34" t="str">
            <v>Ярославль, филиал ВКА им. А.Ф. Можайского</v>
          </cell>
          <cell r="H34" t="str">
            <v>Васин В.Н., Большаков Э.Н.</v>
          </cell>
        </row>
        <row r="35">
          <cell r="B35">
            <v>25</v>
          </cell>
          <cell r="C35" t="str">
            <v>Исхаков Радмир</v>
          </cell>
          <cell r="D35" t="str">
            <v>11.09.1993</v>
          </cell>
          <cell r="E35" t="str">
            <v>1р</v>
          </cell>
          <cell r="F35" t="str">
            <v>Ярославская</v>
          </cell>
          <cell r="G35" t="str">
            <v>Ярославль, филиал ВКА им. А.Ф. Можайского</v>
          </cell>
          <cell r="H35" t="str">
            <v>Васин В.Н., Суханов С.А.</v>
          </cell>
        </row>
        <row r="36">
          <cell r="B36">
            <v>24</v>
          </cell>
          <cell r="C36" t="str">
            <v>Станкевич Александр</v>
          </cell>
          <cell r="D36" t="str">
            <v>21.10.1996</v>
          </cell>
          <cell r="F36" t="str">
            <v>Ярославская</v>
          </cell>
          <cell r="G36" t="str">
            <v>Ярославль, филиал ВКА им. А.Ф. Можайского</v>
          </cell>
          <cell r="H36" t="str">
            <v>Васин В.Н.</v>
          </cell>
        </row>
        <row r="37">
          <cell r="B37">
            <v>23</v>
          </cell>
          <cell r="C37" t="str">
            <v>Сильницкий Андрей</v>
          </cell>
          <cell r="D37" t="str">
            <v>12.04.1995</v>
          </cell>
          <cell r="E37" t="str">
            <v>2р</v>
          </cell>
          <cell r="F37" t="str">
            <v>Ярославская</v>
          </cell>
          <cell r="G37" t="str">
            <v>Ярославль, филиал ВКА им. А.Ф. Можайского</v>
          </cell>
          <cell r="H37" t="str">
            <v>Васин В.Н.</v>
          </cell>
        </row>
        <row r="38">
          <cell r="B38">
            <v>22</v>
          </cell>
          <cell r="C38" t="str">
            <v>Юрьев Роман</v>
          </cell>
          <cell r="D38" t="str">
            <v>07.11.1995</v>
          </cell>
          <cell r="E38" t="str">
            <v>2р</v>
          </cell>
          <cell r="F38" t="str">
            <v>Ярославская</v>
          </cell>
          <cell r="G38" t="str">
            <v>Ярославль, филиал ВКА им. А.Ф. Можайского</v>
          </cell>
          <cell r="H38" t="str">
            <v>Васин В.Н.</v>
          </cell>
        </row>
        <row r="39">
          <cell r="B39">
            <v>21</v>
          </cell>
          <cell r="C39" t="str">
            <v>Гришко Станислав</v>
          </cell>
          <cell r="D39" t="str">
            <v>01.01.1995</v>
          </cell>
          <cell r="E39" t="str">
            <v>2р</v>
          </cell>
          <cell r="F39" t="str">
            <v>Ярославская</v>
          </cell>
          <cell r="G39" t="str">
            <v>Ярославль, филиал ВКА им. А.Ф. Можайского</v>
          </cell>
          <cell r="H39" t="str">
            <v>Васин В.Н.</v>
          </cell>
        </row>
        <row r="40">
          <cell r="B40">
            <v>20</v>
          </cell>
          <cell r="C40" t="str">
            <v>Борисенко Антон</v>
          </cell>
          <cell r="D40" t="str">
            <v>19.01.1995</v>
          </cell>
          <cell r="E40" t="str">
            <v>1р</v>
          </cell>
          <cell r="F40" t="str">
            <v>Ярославская</v>
          </cell>
          <cell r="G40" t="str">
            <v>Ярославль, филиал ВКА им. А.Ф. Можайского</v>
          </cell>
          <cell r="H40" t="str">
            <v>Хрущева Л.В.</v>
          </cell>
        </row>
        <row r="41">
          <cell r="B41">
            <v>19</v>
          </cell>
          <cell r="C41" t="str">
            <v>Кудрявцев Сергей</v>
          </cell>
          <cell r="D41" t="str">
            <v>04.09.1995</v>
          </cell>
          <cell r="E41" t="str">
            <v>2р</v>
          </cell>
          <cell r="F41" t="str">
            <v>Ярославская</v>
          </cell>
          <cell r="G41" t="str">
            <v>Ярославль, филиал ВКА им. А.Ф. Можайского</v>
          </cell>
          <cell r="H41" t="str">
            <v>Васин В.Н.</v>
          </cell>
        </row>
        <row r="42">
          <cell r="B42">
            <v>18</v>
          </cell>
          <cell r="C42" t="str">
            <v>Акопян Арзуман</v>
          </cell>
          <cell r="D42" t="str">
            <v>30.04.1995</v>
          </cell>
          <cell r="E42" t="str">
            <v>2р</v>
          </cell>
          <cell r="F42" t="str">
            <v>Ярославская</v>
          </cell>
          <cell r="G42" t="str">
            <v>Ярославль, филиал ВКА им. А.Ф. Можайского</v>
          </cell>
          <cell r="H42" t="str">
            <v>Васин В.Н.</v>
          </cell>
        </row>
        <row r="43">
          <cell r="B43">
            <v>17</v>
          </cell>
          <cell r="C43" t="str">
            <v>Корджаев Арслан</v>
          </cell>
          <cell r="D43" t="str">
            <v>20.02.1989</v>
          </cell>
          <cell r="E43" t="str">
            <v>1р</v>
          </cell>
          <cell r="F43" t="str">
            <v>Ярославская</v>
          </cell>
          <cell r="G43" t="str">
            <v>Ярославль, филиал ВКА им. А.Ф. Можайского</v>
          </cell>
          <cell r="H43" t="str">
            <v>Васин В.Н.</v>
          </cell>
        </row>
        <row r="44">
          <cell r="B44">
            <v>16</v>
          </cell>
          <cell r="C44" t="str">
            <v>Мартояс Иван</v>
          </cell>
          <cell r="D44" t="str">
            <v>30.04.1989</v>
          </cell>
          <cell r="F44" t="str">
            <v>Ярославская</v>
          </cell>
          <cell r="G44" t="str">
            <v>Ярославль, филиал ВКА им. А.Ф. Можайского</v>
          </cell>
          <cell r="H44" t="str">
            <v>Васин В.Н.</v>
          </cell>
        </row>
        <row r="45">
          <cell r="B45">
            <v>15</v>
          </cell>
          <cell r="C45" t="str">
            <v>Смирнов Роман</v>
          </cell>
          <cell r="D45" t="str">
            <v>03.03.1995</v>
          </cell>
          <cell r="F45" t="str">
            <v>Ярославская</v>
          </cell>
          <cell r="G45" t="str">
            <v>Ярославль, филиал ВКА им. А.Ф. Можайского</v>
          </cell>
          <cell r="H45" t="str">
            <v>Васин В.Н.</v>
          </cell>
        </row>
        <row r="46">
          <cell r="B46">
            <v>14</v>
          </cell>
          <cell r="C46" t="str">
            <v>Донских Сергей</v>
          </cell>
          <cell r="D46" t="str">
            <v>24.07.1995</v>
          </cell>
          <cell r="F46" t="str">
            <v>Ярославская</v>
          </cell>
          <cell r="G46" t="str">
            <v>Ярославль, филиал ВКА им. А.Ф. Можайского</v>
          </cell>
          <cell r="H46" t="str">
            <v>Васин В.Н.</v>
          </cell>
        </row>
        <row r="47">
          <cell r="B47">
            <v>13</v>
          </cell>
          <cell r="C47" t="str">
            <v>Батимбула Нсоки</v>
          </cell>
          <cell r="D47" t="str">
            <v>25.04.1989</v>
          </cell>
          <cell r="E47" t="str">
            <v>2р</v>
          </cell>
          <cell r="F47" t="str">
            <v>Ярославская</v>
          </cell>
          <cell r="G47" t="str">
            <v>Ярославль, филиал ВКА им. А.Ф. Можайского</v>
          </cell>
          <cell r="H47" t="str">
            <v>Васин В.Н.</v>
          </cell>
        </row>
        <row r="48">
          <cell r="B48">
            <v>12</v>
          </cell>
          <cell r="C48" t="str">
            <v>Шогенов Залим</v>
          </cell>
          <cell r="D48" t="str">
            <v>18.11.1994</v>
          </cell>
          <cell r="E48" t="str">
            <v>2р</v>
          </cell>
          <cell r="F48" t="str">
            <v>Ярославская</v>
          </cell>
          <cell r="G48" t="str">
            <v>Ярославль, филиал ВКА им. А.Ф. Можайского</v>
          </cell>
          <cell r="H48" t="str">
            <v>Васин В.Н.</v>
          </cell>
        </row>
        <row r="49">
          <cell r="B49">
            <v>11</v>
          </cell>
          <cell r="C49" t="str">
            <v>Якимов Алексей</v>
          </cell>
          <cell r="D49" t="str">
            <v>20.06.1995</v>
          </cell>
          <cell r="E49" t="str">
            <v>2р</v>
          </cell>
          <cell r="F49" t="str">
            <v>Ярославская</v>
          </cell>
          <cell r="G49" t="str">
            <v>Ярославль, филиал ВКА им. А.Ф. Можайского</v>
          </cell>
          <cell r="H49" t="str">
            <v>Васин В.Н.</v>
          </cell>
        </row>
        <row r="50">
          <cell r="B50">
            <v>10</v>
          </cell>
          <cell r="C50" t="str">
            <v>Рогатин Дмитрий</v>
          </cell>
          <cell r="D50" t="str">
            <v>03.04.1995</v>
          </cell>
          <cell r="E50" t="str">
            <v>2р</v>
          </cell>
          <cell r="F50" t="str">
            <v>Ярославская</v>
          </cell>
          <cell r="G50" t="str">
            <v>Ярославль, филиал ВКА им. А.Ф. Можайского</v>
          </cell>
          <cell r="H50" t="str">
            <v>Васин В.Н.</v>
          </cell>
        </row>
        <row r="51">
          <cell r="B51">
            <v>9</v>
          </cell>
          <cell r="C51" t="str">
            <v>Демченко Максим</v>
          </cell>
          <cell r="D51" t="str">
            <v>03.12.1995</v>
          </cell>
          <cell r="F51" t="str">
            <v>Ярославская</v>
          </cell>
          <cell r="G51" t="str">
            <v>Ярославль, филиал ВКА им. А.Ф. Можайского</v>
          </cell>
          <cell r="H51" t="str">
            <v>Васин В.Н.</v>
          </cell>
        </row>
        <row r="52">
          <cell r="B52">
            <v>8</v>
          </cell>
          <cell r="C52" t="str">
            <v>Амур Нуреддин</v>
          </cell>
          <cell r="D52" t="str">
            <v>14.08.1991</v>
          </cell>
          <cell r="E52" t="str">
            <v>1р</v>
          </cell>
          <cell r="F52" t="str">
            <v>Ярославская</v>
          </cell>
          <cell r="G52" t="str">
            <v>Ярославль, филиал ВКА им. А.Ф. Можайского</v>
          </cell>
          <cell r="H52" t="str">
            <v>Васин В.Н.</v>
          </cell>
        </row>
        <row r="53">
          <cell r="B53">
            <v>7</v>
          </cell>
          <cell r="C53" t="str">
            <v>Ализаде Миразис</v>
          </cell>
          <cell r="D53" t="str">
            <v>05.08.1994</v>
          </cell>
          <cell r="E53" t="str">
            <v>2р</v>
          </cell>
          <cell r="F53" t="str">
            <v>Ярославская</v>
          </cell>
          <cell r="G53" t="str">
            <v>Ярославль, филиал ВКА им. А.Ф. Можайского</v>
          </cell>
          <cell r="H53" t="str">
            <v>Васин В.Н.</v>
          </cell>
        </row>
        <row r="54">
          <cell r="B54">
            <v>5</v>
          </cell>
          <cell r="C54" t="str">
            <v>Штык Владислав</v>
          </cell>
          <cell r="D54" t="str">
            <v>27.03.1995</v>
          </cell>
          <cell r="F54" t="str">
            <v>Ярославская</v>
          </cell>
          <cell r="G54" t="str">
            <v>Ярославль, филиал ВКА им. А.Ф. Можайского</v>
          </cell>
          <cell r="H54" t="str">
            <v>Васин В.Н.</v>
          </cell>
        </row>
        <row r="55">
          <cell r="B55">
            <v>4</v>
          </cell>
          <cell r="C55" t="str">
            <v>Даньшов Валентин</v>
          </cell>
          <cell r="D55" t="str">
            <v>18.09.1995</v>
          </cell>
          <cell r="E55" t="str">
            <v>2р</v>
          </cell>
          <cell r="F55" t="str">
            <v>Ярославская</v>
          </cell>
          <cell r="G55" t="str">
            <v>Ярославль, филиал ВКА им. А.Ф. Можайского</v>
          </cell>
          <cell r="H55" t="str">
            <v>Васин В.Н., Суханов С.А.</v>
          </cell>
        </row>
        <row r="56">
          <cell r="B56">
            <v>3</v>
          </cell>
          <cell r="C56" t="str">
            <v>Бричкин Александр</v>
          </cell>
          <cell r="D56" t="str">
            <v>18.04.1996</v>
          </cell>
          <cell r="F56" t="str">
            <v>Ярославская</v>
          </cell>
          <cell r="G56" t="str">
            <v>Ярославль, филиал ВКА им. А.Ф. Можайского</v>
          </cell>
          <cell r="H56" t="str">
            <v>Васин В.Н.</v>
          </cell>
        </row>
        <row r="57">
          <cell r="B57">
            <v>2</v>
          </cell>
          <cell r="C57" t="str">
            <v>Атаев Аташ</v>
          </cell>
          <cell r="D57" t="str">
            <v>28.02.1991</v>
          </cell>
          <cell r="E57" t="str">
            <v>1р</v>
          </cell>
          <cell r="F57" t="str">
            <v>Ярославская</v>
          </cell>
          <cell r="G57" t="str">
            <v>Ярославль, филиал ВКА им. А.Ф. Можайского</v>
          </cell>
          <cell r="H57" t="str">
            <v>Васин В.Н.</v>
          </cell>
        </row>
        <row r="58">
          <cell r="B58">
            <v>1</v>
          </cell>
          <cell r="C58" t="str">
            <v>Аверушко Томас</v>
          </cell>
          <cell r="D58" t="str">
            <v>28.05.1997</v>
          </cell>
          <cell r="F58" t="str">
            <v>Ярославская</v>
          </cell>
          <cell r="G58" t="str">
            <v>Ярославль, филиал ВКА им. А.Ф. Можайского</v>
          </cell>
          <cell r="H58" t="str">
            <v>Васин В.Н.</v>
          </cell>
        </row>
        <row r="59">
          <cell r="B59">
            <v>62</v>
          </cell>
          <cell r="C59" t="str">
            <v>Кожуров Кирилл</v>
          </cell>
          <cell r="D59" t="str">
            <v>1996</v>
          </cell>
          <cell r="E59" t="str">
            <v>2р</v>
          </cell>
          <cell r="F59" t="str">
            <v>Ярославская</v>
          </cell>
          <cell r="G59" t="str">
            <v>Ярославль, ЯГПУ им. К.Д. Ушинского</v>
          </cell>
          <cell r="H59" t="str">
            <v>Сошников А.В.</v>
          </cell>
        </row>
        <row r="60">
          <cell r="B60">
            <v>61</v>
          </cell>
          <cell r="C60" t="str">
            <v>Мандрик Никита</v>
          </cell>
          <cell r="D60" t="str">
            <v>06.05.1994</v>
          </cell>
          <cell r="E60" t="str">
            <v>2р</v>
          </cell>
          <cell r="F60" t="str">
            <v>Ярославская</v>
          </cell>
          <cell r="G60" t="str">
            <v>Ярославль, ЯГПУ им. К.Д. Ушинского</v>
          </cell>
          <cell r="H60" t="str">
            <v>Таракановы Ю.Ф., А.В.</v>
          </cell>
        </row>
        <row r="61">
          <cell r="B61">
            <v>60</v>
          </cell>
          <cell r="C61" t="str">
            <v>Погодин Артём</v>
          </cell>
          <cell r="D61" t="str">
            <v>1995</v>
          </cell>
          <cell r="E61" t="str">
            <v>КМС</v>
          </cell>
          <cell r="F61" t="str">
            <v>Ярославская</v>
          </cell>
          <cell r="G61" t="str">
            <v>Ярославль, ЯГПУ им. К.Д. Ушинского</v>
          </cell>
          <cell r="H61" t="str">
            <v>Бабашкин В.М.</v>
          </cell>
        </row>
        <row r="62">
          <cell r="B62">
            <v>53</v>
          </cell>
          <cell r="C62" t="str">
            <v>Лобков Александр</v>
          </cell>
          <cell r="D62" t="str">
            <v>1996</v>
          </cell>
          <cell r="E62" t="str">
            <v>1р</v>
          </cell>
          <cell r="F62" t="str">
            <v>Ярославская</v>
          </cell>
          <cell r="G62" t="str">
            <v>Ярославль, ЯГПУ им. К.Д. Ушинского</v>
          </cell>
          <cell r="H62" t="str">
            <v>Сошников А.В.</v>
          </cell>
        </row>
        <row r="63">
          <cell r="B63">
            <v>52</v>
          </cell>
          <cell r="C63" t="str">
            <v>Мыльников Артем</v>
          </cell>
          <cell r="D63" t="str">
            <v>1997</v>
          </cell>
          <cell r="E63" t="str">
            <v>КМС</v>
          </cell>
          <cell r="F63" t="str">
            <v>Ярославская</v>
          </cell>
          <cell r="G63" t="str">
            <v>Ярославль, ЯГПУ им. К.Д. Ушинского</v>
          </cell>
          <cell r="H63" t="str">
            <v>Рыбаков В.Ю., Рыбакова Л.Е.</v>
          </cell>
        </row>
        <row r="64">
          <cell r="B64">
            <v>49</v>
          </cell>
          <cell r="C64" t="str">
            <v>Гомулин Сергей</v>
          </cell>
          <cell r="D64" t="str">
            <v>07.10.1992</v>
          </cell>
          <cell r="E64" t="str">
            <v>2р</v>
          </cell>
          <cell r="F64" t="str">
            <v>Ярославская</v>
          </cell>
          <cell r="G64" t="str">
            <v>Ярославль, ЯрГУ им. П.Г. Демидова</v>
          </cell>
          <cell r="H64" t="str">
            <v>Станкевич В.А.</v>
          </cell>
        </row>
        <row r="65">
          <cell r="B65">
            <v>48</v>
          </cell>
          <cell r="C65" t="str">
            <v>Кун Михаил</v>
          </cell>
          <cell r="D65" t="str">
            <v>21.02.1996</v>
          </cell>
          <cell r="E65" t="str">
            <v>2р</v>
          </cell>
          <cell r="F65" t="str">
            <v>Ярославская</v>
          </cell>
          <cell r="G65" t="str">
            <v>Ярославль, ЯрГУ им. П.Г. Демидова</v>
          </cell>
          <cell r="H65" t="str">
            <v>Станкевич В.А.</v>
          </cell>
        </row>
        <row r="66">
          <cell r="B66">
            <v>47</v>
          </cell>
          <cell r="C66" t="str">
            <v>Тараканов Кирилл</v>
          </cell>
          <cell r="D66" t="str">
            <v>18.12.1996</v>
          </cell>
          <cell r="E66" t="str">
            <v>1р</v>
          </cell>
          <cell r="F66" t="str">
            <v>Ярославская</v>
          </cell>
          <cell r="G66" t="str">
            <v>Ярославль, ЯрГУ им. П.Г. Демидова</v>
          </cell>
          <cell r="H66" t="str">
            <v>Таракановы Ю.Ф., А.В.</v>
          </cell>
        </row>
        <row r="67">
          <cell r="B67">
            <v>46</v>
          </cell>
          <cell r="C67" t="str">
            <v>Власенков Александр</v>
          </cell>
          <cell r="D67" t="str">
            <v>13.10.1993</v>
          </cell>
          <cell r="E67" t="str">
            <v>2р</v>
          </cell>
          <cell r="F67" t="str">
            <v>Ярославская</v>
          </cell>
          <cell r="G67" t="str">
            <v>Ярославль, ЯрГУ им. П.Г. Демидова</v>
          </cell>
          <cell r="H67" t="str">
            <v>Станкевич В.А.</v>
          </cell>
        </row>
        <row r="68">
          <cell r="B68">
            <v>40</v>
          </cell>
          <cell r="C68" t="str">
            <v>Аверкин Антон</v>
          </cell>
          <cell r="D68" t="str">
            <v>04.12.1995</v>
          </cell>
          <cell r="E68" t="str">
            <v>2р</v>
          </cell>
          <cell r="F68" t="str">
            <v>Ярославская</v>
          </cell>
          <cell r="G68" t="str">
            <v>Ярославль, ЯрГУ им. П.Г. Демидова</v>
          </cell>
          <cell r="H68" t="str">
            <v>Руденко В.Г.</v>
          </cell>
        </row>
        <row r="69">
          <cell r="B69">
            <v>39</v>
          </cell>
          <cell r="C69" t="str">
            <v>Мудров Илья</v>
          </cell>
          <cell r="D69" t="str">
            <v>17.11.1991</v>
          </cell>
          <cell r="E69" t="str">
            <v>МСМК</v>
          </cell>
          <cell r="F69" t="str">
            <v>Ярославская</v>
          </cell>
          <cell r="G69" t="str">
            <v>Ярославль, ЯрГУ им. П.Г. Демидова</v>
          </cell>
          <cell r="H69" t="str">
            <v>Руденко В.Г.</v>
          </cell>
        </row>
        <row r="70">
          <cell r="B70">
            <v>38</v>
          </cell>
          <cell r="C70" t="str">
            <v>Шемягин Никита</v>
          </cell>
          <cell r="D70" t="str">
            <v>13.02.1994</v>
          </cell>
          <cell r="E70" t="str">
            <v>2р</v>
          </cell>
          <cell r="F70" t="str">
            <v>Ярославская</v>
          </cell>
          <cell r="G70" t="str">
            <v>Ярославль, ЯрГУ им. П.Г. Демидова</v>
          </cell>
          <cell r="H70" t="str">
            <v>Хрущев И.Е.</v>
          </cell>
        </row>
        <row r="71">
          <cell r="B71">
            <v>37</v>
          </cell>
          <cell r="C71" t="str">
            <v>Сучков Ярослав</v>
          </cell>
          <cell r="D71" t="str">
            <v>30.06.1993</v>
          </cell>
          <cell r="E71" t="str">
            <v>1р</v>
          </cell>
          <cell r="F71" t="str">
            <v>Ярославская</v>
          </cell>
          <cell r="G71" t="str">
            <v>Ярославль, ЯрГУ им. П.Г. Демидова</v>
          </cell>
          <cell r="H71" t="str">
            <v>Круговой К.Н.</v>
          </cell>
        </row>
        <row r="72">
          <cell r="B72">
            <v>36</v>
          </cell>
          <cell r="C72" t="str">
            <v>Афоненков Олег</v>
          </cell>
          <cell r="D72" t="str">
            <v>18.10.1994</v>
          </cell>
          <cell r="E72" t="str">
            <v>1р</v>
          </cell>
          <cell r="F72" t="str">
            <v>Ярославская</v>
          </cell>
          <cell r="G72" t="str">
            <v>Ярославль, ЯрГУ им. П.Г. Демидова</v>
          </cell>
          <cell r="H72" t="str">
            <v>Хрущев И.Е.</v>
          </cell>
        </row>
        <row r="73">
          <cell r="B73">
            <v>35</v>
          </cell>
          <cell r="C73" t="str">
            <v>Ерофеев Илья</v>
          </cell>
          <cell r="D73" t="str">
            <v>08.03.1994</v>
          </cell>
          <cell r="E73" t="str">
            <v>1р</v>
          </cell>
          <cell r="F73" t="str">
            <v>Ярославская</v>
          </cell>
          <cell r="G73" t="str">
            <v>Ярославль, ЯрГУ им. П.Г. Демидова</v>
          </cell>
          <cell r="H73" t="str">
            <v>Станкевич В.А.</v>
          </cell>
        </row>
        <row r="74">
          <cell r="B74">
            <v>34</v>
          </cell>
          <cell r="C74" t="str">
            <v>Емельянов Леонид</v>
          </cell>
          <cell r="D74" t="str">
            <v>27.04.1994</v>
          </cell>
          <cell r="E74" t="str">
            <v>КМС</v>
          </cell>
          <cell r="F74" t="str">
            <v>Ярославская</v>
          </cell>
          <cell r="G74" t="str">
            <v>Ярославль, ЯрГУ им. П.Г. Демидова</v>
          </cell>
          <cell r="H74" t="str">
            <v>Хрущев И.Е.</v>
          </cell>
        </row>
        <row r="75">
          <cell r="B75">
            <v>33</v>
          </cell>
          <cell r="C75" t="str">
            <v>Елисеев Кирилл</v>
          </cell>
          <cell r="D75" t="str">
            <v>27.12.1989</v>
          </cell>
          <cell r="E75" t="str">
            <v>1р</v>
          </cell>
          <cell r="F75" t="str">
            <v>Ярославская</v>
          </cell>
          <cell r="G75" t="str">
            <v>Ярославль, ЯрГУ им. П.Г. Демидова</v>
          </cell>
          <cell r="H75" t="str">
            <v>Станкевич В.А.</v>
          </cell>
        </row>
        <row r="76">
          <cell r="B76">
            <v>31</v>
          </cell>
          <cell r="C76" t="str">
            <v>Майоров Владимир</v>
          </cell>
          <cell r="D76" t="str">
            <v>11.12.1994</v>
          </cell>
          <cell r="E76" t="str">
            <v>2р</v>
          </cell>
          <cell r="F76" t="str">
            <v>Ярославская</v>
          </cell>
          <cell r="G76" t="str">
            <v>Ярославль, ЯрГУ им. П.Г. Демидова</v>
          </cell>
          <cell r="H76" t="str">
            <v>Тюленев С.А.</v>
          </cell>
        </row>
        <row r="77">
          <cell r="B77">
            <v>30</v>
          </cell>
          <cell r="C77" t="str">
            <v>Костров Дмитрий</v>
          </cell>
          <cell r="D77" t="str">
            <v>01.11.1994</v>
          </cell>
          <cell r="E77" t="str">
            <v>1р</v>
          </cell>
          <cell r="F77" t="str">
            <v>Ярославская</v>
          </cell>
          <cell r="G77" t="str">
            <v>Ярославль, ЯрГУ им. П.Г. Демидова</v>
          </cell>
          <cell r="H77" t="str">
            <v>Круговой К.Н.</v>
          </cell>
        </row>
        <row r="78">
          <cell r="B78">
            <v>27</v>
          </cell>
          <cell r="C78" t="str">
            <v>Третьяков Андрей</v>
          </cell>
          <cell r="D78" t="str">
            <v>13.02.1995</v>
          </cell>
          <cell r="E78" t="str">
            <v>2р</v>
          </cell>
          <cell r="F78" t="str">
            <v>Ярославская</v>
          </cell>
          <cell r="G78" t="str">
            <v>Ярославль, ЯрГУ им. П.Г. Демидова</v>
          </cell>
          <cell r="H78" t="str">
            <v>Тюленев С.А.</v>
          </cell>
        </row>
        <row r="79">
          <cell r="B79">
            <v>116</v>
          </cell>
          <cell r="C79" t="str">
            <v>Ломакин Павел</v>
          </cell>
          <cell r="D79" t="str">
            <v>1992</v>
          </cell>
          <cell r="E79" t="str">
            <v>2р</v>
          </cell>
          <cell r="F79" t="str">
            <v>Ярославская</v>
          </cell>
          <cell r="G79" t="str">
            <v>Рыбинск, РГАТУ им. П.А. Соловьева</v>
          </cell>
          <cell r="H79" t="str">
            <v>Гайдуков Э.А.</v>
          </cell>
        </row>
        <row r="80">
          <cell r="B80">
            <v>202</v>
          </cell>
          <cell r="C80" t="str">
            <v>Гогочури Зураб</v>
          </cell>
          <cell r="D80" t="str">
            <v>22.03.1990</v>
          </cell>
          <cell r="E80" t="str">
            <v>МС</v>
          </cell>
          <cell r="F80" t="str">
            <v>Ярославская</v>
          </cell>
          <cell r="G80" t="str">
            <v>Ярославль, ГУ ЯО ЦСП ШВСМ</v>
          </cell>
          <cell r="H80" t="str">
            <v>Рыбаков В.Ю., Рыбакова Л.Е.</v>
          </cell>
        </row>
        <row r="81">
          <cell r="B81">
            <v>174</v>
          </cell>
          <cell r="C81" t="str">
            <v>Каштанов Георгий</v>
          </cell>
          <cell r="D81" t="str">
            <v>1997</v>
          </cell>
          <cell r="E81" t="str">
            <v>1р</v>
          </cell>
          <cell r="F81" t="str">
            <v>Челябинская</v>
          </cell>
          <cell r="G81" t="str">
            <v>Челябинск, УралГУФК</v>
          </cell>
          <cell r="H81" t="str">
            <v>Ширяев В.А.</v>
          </cell>
        </row>
        <row r="82">
          <cell r="B82">
            <v>175</v>
          </cell>
          <cell r="C82" t="str">
            <v>Хайретдинов Марат</v>
          </cell>
          <cell r="D82" t="str">
            <v>1993</v>
          </cell>
          <cell r="E82" t="str">
            <v>1р</v>
          </cell>
          <cell r="F82" t="str">
            <v>Челябинская</v>
          </cell>
          <cell r="G82" t="str">
            <v>Челябинск, УралГУФК</v>
          </cell>
          <cell r="H82" t="str">
            <v>Береглазов В.Н.</v>
          </cell>
        </row>
        <row r="83">
          <cell r="B83">
            <v>177</v>
          </cell>
          <cell r="C83" t="str">
            <v>Зикеев Дмитрий</v>
          </cell>
          <cell r="D83" t="str">
            <v>1991</v>
          </cell>
          <cell r="E83" t="str">
            <v>МС</v>
          </cell>
          <cell r="F83" t="str">
            <v>Челябинская</v>
          </cell>
          <cell r="G83" t="str">
            <v>Челябинск, УралГУФК</v>
          </cell>
          <cell r="H83" t="str">
            <v>Шалонников А.П., Пугач С.В.</v>
          </cell>
        </row>
        <row r="84">
          <cell r="B84">
            <v>185</v>
          </cell>
          <cell r="C84" t="str">
            <v>Никитин Владимир</v>
          </cell>
          <cell r="D84" t="str">
            <v>1992</v>
          </cell>
          <cell r="E84" t="str">
            <v>КМС</v>
          </cell>
          <cell r="F84" t="str">
            <v>Челябинская</v>
          </cell>
          <cell r="G84" t="str">
            <v>Челябинск, УралГУФК</v>
          </cell>
          <cell r="H84" t="str">
            <v>Суворов С.А.</v>
          </cell>
        </row>
        <row r="85">
          <cell r="B85">
            <v>176</v>
          </cell>
          <cell r="C85" t="str">
            <v>Лихачев Дмитрий</v>
          </cell>
          <cell r="D85" t="str">
            <v>1993</v>
          </cell>
          <cell r="E85" t="str">
            <v>КМС</v>
          </cell>
          <cell r="F85" t="str">
            <v>Челябинская</v>
          </cell>
          <cell r="G85" t="str">
            <v>Челябинск, УралГУФК</v>
          </cell>
          <cell r="H85" t="str">
            <v>Матюхов Д.М.</v>
          </cell>
        </row>
        <row r="86">
          <cell r="B86">
            <v>169</v>
          </cell>
          <cell r="C86" t="str">
            <v>Рыжков Максим</v>
          </cell>
          <cell r="D86" t="str">
            <v>1996</v>
          </cell>
          <cell r="E86" t="str">
            <v>1р</v>
          </cell>
          <cell r="F86" t="str">
            <v>Челябинская</v>
          </cell>
          <cell r="G86" t="str">
            <v>Челябинск, УралГУФК</v>
          </cell>
          <cell r="H86" t="str">
            <v>Пугач С.В.</v>
          </cell>
        </row>
        <row r="87">
          <cell r="B87">
            <v>171</v>
          </cell>
          <cell r="C87" t="str">
            <v>Медведев Алексей</v>
          </cell>
          <cell r="D87" t="str">
            <v>1995</v>
          </cell>
          <cell r="E87" t="str">
            <v>1р</v>
          </cell>
          <cell r="F87" t="str">
            <v>Челябинская</v>
          </cell>
          <cell r="G87" t="str">
            <v>Челябинск, УралГУФК</v>
          </cell>
          <cell r="H87" t="str">
            <v>Пугач С.В.</v>
          </cell>
        </row>
        <row r="88">
          <cell r="B88">
            <v>172</v>
          </cell>
          <cell r="C88" t="str">
            <v>Хайруллин Ямид</v>
          </cell>
          <cell r="D88" t="str">
            <v>1996</v>
          </cell>
          <cell r="E88" t="str">
            <v>1р</v>
          </cell>
          <cell r="F88" t="str">
            <v>Челябинская</v>
          </cell>
          <cell r="G88" t="str">
            <v>Челябинск, УралГУФК</v>
          </cell>
          <cell r="H88" t="str">
            <v>Береглазов В.Н.</v>
          </cell>
        </row>
        <row r="89">
          <cell r="B89">
            <v>173</v>
          </cell>
          <cell r="C89" t="str">
            <v>Филинский Андрей</v>
          </cell>
          <cell r="D89" t="str">
            <v>1991</v>
          </cell>
          <cell r="E89" t="str">
            <v>КМС</v>
          </cell>
          <cell r="F89" t="str">
            <v>Челябинская</v>
          </cell>
          <cell r="G89" t="str">
            <v>Челябинск, УралГУФК</v>
          </cell>
          <cell r="H89" t="str">
            <v>Пугач С.В.</v>
          </cell>
        </row>
        <row r="90">
          <cell r="B90">
            <v>179</v>
          </cell>
          <cell r="C90" t="str">
            <v>Соловьев Дмитрий</v>
          </cell>
          <cell r="D90" t="str">
            <v>1992</v>
          </cell>
          <cell r="E90" t="str">
            <v>МС</v>
          </cell>
          <cell r="F90" t="str">
            <v>Челябинская</v>
          </cell>
          <cell r="G90" t="str">
            <v>Челябинск, УралГУФК</v>
          </cell>
          <cell r="H90" t="str">
            <v>Сайко Е.В., Матюхов Д.М.</v>
          </cell>
        </row>
        <row r="91">
          <cell r="B91">
            <v>207</v>
          </cell>
          <cell r="C91" t="str">
            <v>Караваев Павел</v>
          </cell>
          <cell r="D91" t="str">
            <v>27.08.1988</v>
          </cell>
          <cell r="E91" t="str">
            <v>МСМК</v>
          </cell>
          <cell r="F91" t="str">
            <v>Москва</v>
          </cell>
          <cell r="G91" t="str">
            <v>Москва, КСК "Луч"</v>
          </cell>
          <cell r="H91" t="str">
            <v>Соколов В.Ф.</v>
          </cell>
        </row>
        <row r="92">
          <cell r="B92">
            <v>200</v>
          </cell>
          <cell r="C92" t="str">
            <v>Киселев Алексей</v>
          </cell>
          <cell r="D92" t="str">
            <v>27.05.1992</v>
          </cell>
          <cell r="E92" t="str">
            <v>КМС</v>
          </cell>
          <cell r="F92" t="str">
            <v>Вологодская</v>
          </cell>
          <cell r="G92" t="str">
            <v>Вологда, ВоГУ</v>
          </cell>
          <cell r="H92" t="str">
            <v>Киселев В.Д.</v>
          </cell>
        </row>
        <row r="93">
          <cell r="B93">
            <v>198</v>
          </cell>
          <cell r="C93" t="str">
            <v>Шульгин Дмитрий</v>
          </cell>
          <cell r="D93" t="str">
            <v>16.10.1995</v>
          </cell>
          <cell r="E93" t="str">
            <v>1р</v>
          </cell>
          <cell r="F93" t="str">
            <v>Вологодская</v>
          </cell>
          <cell r="G93" t="str">
            <v>Вологда, ВоГУ</v>
          </cell>
          <cell r="H93" t="str">
            <v>Киселев В.Д.</v>
          </cell>
        </row>
        <row r="94">
          <cell r="B94">
            <v>199</v>
          </cell>
          <cell r="C94" t="str">
            <v>Заморин Игорь</v>
          </cell>
          <cell r="D94" t="str">
            <v>02.12.1992</v>
          </cell>
          <cell r="E94" t="str">
            <v>2р</v>
          </cell>
          <cell r="F94" t="str">
            <v>Вологодская</v>
          </cell>
          <cell r="G94" t="str">
            <v>Вологда, ВоГУ</v>
          </cell>
          <cell r="H94" t="str">
            <v>Киселев В.Д.</v>
          </cell>
        </row>
        <row r="95">
          <cell r="B95">
            <v>201</v>
          </cell>
          <cell r="C95" t="str">
            <v>Новослугин Максим</v>
          </cell>
          <cell r="D95" t="str">
            <v>21.08.1995</v>
          </cell>
          <cell r="E95" t="str">
            <v>КМС</v>
          </cell>
          <cell r="F95" t="str">
            <v>Вологодская</v>
          </cell>
          <cell r="G95" t="str">
            <v>Вологда, ВоГУ</v>
          </cell>
          <cell r="H95" t="str">
            <v>Синицкий А.Д.</v>
          </cell>
        </row>
        <row r="96">
          <cell r="B96">
            <v>197</v>
          </cell>
          <cell r="C96" t="str">
            <v>Бушуев Александр</v>
          </cell>
          <cell r="D96" t="str">
            <v>16.06.1994</v>
          </cell>
          <cell r="E96" t="str">
            <v>1р</v>
          </cell>
          <cell r="F96" t="str">
            <v>Р-ка Марий Эл</v>
          </cell>
          <cell r="G96" t="str">
            <v>Йошкар-Ола, ПГТУ</v>
          </cell>
          <cell r="H96" t="str">
            <v>Соколов В.Г.</v>
          </cell>
        </row>
        <row r="97">
          <cell r="B97">
            <v>196</v>
          </cell>
          <cell r="C97" t="str">
            <v>Новоселов Николай</v>
          </cell>
          <cell r="D97" t="str">
            <v>19.01.1993</v>
          </cell>
          <cell r="E97" t="str">
            <v>1р</v>
          </cell>
          <cell r="F97" t="str">
            <v>Р-ка Марий Эл</v>
          </cell>
          <cell r="G97" t="str">
            <v>Йошкар-Ола, ПГТУ</v>
          </cell>
          <cell r="H97" t="str">
            <v>Соколов В.Г.</v>
          </cell>
        </row>
        <row r="98">
          <cell r="B98">
            <v>195</v>
          </cell>
          <cell r="C98" t="str">
            <v>Петухов Сергей</v>
          </cell>
          <cell r="D98" t="str">
            <v>09.06.1995</v>
          </cell>
          <cell r="E98" t="str">
            <v>1р</v>
          </cell>
          <cell r="F98" t="str">
            <v>Р-ка Марий Эл</v>
          </cell>
          <cell r="G98" t="str">
            <v>Йошкар-Ола, ПГТУ</v>
          </cell>
          <cell r="H98" t="str">
            <v>Соколов В.Г.</v>
          </cell>
        </row>
        <row r="99">
          <cell r="B99">
            <v>194</v>
          </cell>
          <cell r="C99" t="str">
            <v>Колобов Антон</v>
          </cell>
          <cell r="D99" t="str">
            <v>14.03.1994</v>
          </cell>
          <cell r="E99" t="str">
            <v>1р</v>
          </cell>
          <cell r="F99" t="str">
            <v>Р-ка Марий Эл</v>
          </cell>
          <cell r="G99" t="str">
            <v>Йошкар-Ола, ПГТУ</v>
          </cell>
          <cell r="H99" t="str">
            <v>Соколов В.Г.</v>
          </cell>
        </row>
        <row r="100">
          <cell r="B100">
            <v>193</v>
          </cell>
          <cell r="C100" t="str">
            <v>Щербаков Илья</v>
          </cell>
          <cell r="D100" t="str">
            <v>30.07.1996</v>
          </cell>
          <cell r="E100" t="str">
            <v>2р</v>
          </cell>
          <cell r="F100" t="str">
            <v>Р-ка Марий Эл</v>
          </cell>
          <cell r="G100" t="str">
            <v>Йошкар-Ола, ПГТУ</v>
          </cell>
          <cell r="H100" t="str">
            <v>Соколов В.Г., Осипов М.И.</v>
          </cell>
        </row>
        <row r="101">
          <cell r="B101">
            <v>192</v>
          </cell>
          <cell r="C101" t="str">
            <v>Валеев Альберт</v>
          </cell>
          <cell r="D101" t="str">
            <v>04.02.1991</v>
          </cell>
          <cell r="E101" t="str">
            <v>2р</v>
          </cell>
          <cell r="F101" t="str">
            <v>Р-ка Марий Эл</v>
          </cell>
          <cell r="G101" t="str">
            <v>Йошкар-Ола, ПГТУ</v>
          </cell>
          <cell r="H101" t="str">
            <v>Соколов В.Г.</v>
          </cell>
        </row>
        <row r="102">
          <cell r="B102">
            <v>154</v>
          </cell>
          <cell r="C102" t="str">
            <v>Зинохин Роман</v>
          </cell>
          <cell r="D102" t="str">
            <v>21.12.1993</v>
          </cell>
          <cell r="E102" t="str">
            <v>КМС</v>
          </cell>
          <cell r="F102" t="str">
            <v>Костромская</v>
          </cell>
          <cell r="G102" t="str">
            <v>Кострома, КГТУ</v>
          </cell>
          <cell r="H102" t="str">
            <v>Дружков А.Н.</v>
          </cell>
        </row>
        <row r="103">
          <cell r="B103">
            <v>155</v>
          </cell>
          <cell r="C103" t="str">
            <v>Смирнов Дмитрий</v>
          </cell>
          <cell r="D103" t="str">
            <v>14.01.1995</v>
          </cell>
          <cell r="E103" t="str">
            <v>1р</v>
          </cell>
          <cell r="F103" t="str">
            <v>Костромская</v>
          </cell>
          <cell r="G103" t="str">
            <v>Кострома, КГТУ</v>
          </cell>
          <cell r="H103" t="str">
            <v>Дружков А.Н.</v>
          </cell>
        </row>
        <row r="104">
          <cell r="B104">
            <v>156</v>
          </cell>
          <cell r="C104" t="str">
            <v>Рупасов Дмитрий</v>
          </cell>
          <cell r="D104" t="str">
            <v>17.03.1995</v>
          </cell>
          <cell r="E104" t="str">
            <v>КМС</v>
          </cell>
          <cell r="F104" t="str">
            <v>Костромская</v>
          </cell>
          <cell r="G104" t="str">
            <v>Кострома, КГТУ</v>
          </cell>
          <cell r="H104" t="str">
            <v>Дружков А.Н.</v>
          </cell>
        </row>
        <row r="105">
          <cell r="B105">
            <v>153</v>
          </cell>
          <cell r="C105" t="str">
            <v>Горюнов Никита</v>
          </cell>
          <cell r="D105" t="str">
            <v>28.10.1992</v>
          </cell>
          <cell r="E105" t="str">
            <v>1р</v>
          </cell>
          <cell r="F105" t="str">
            <v>Костромская</v>
          </cell>
          <cell r="G105" t="str">
            <v>Кострома, КГТУ</v>
          </cell>
          <cell r="H105" t="str">
            <v>Дружков А.Н.</v>
          </cell>
        </row>
        <row r="106">
          <cell r="B106">
            <v>124</v>
          </cell>
          <cell r="C106" t="str">
            <v>Автономов Михаил</v>
          </cell>
          <cell r="D106" t="str">
            <v>25.09.1996</v>
          </cell>
          <cell r="E106" t="str">
            <v>2р</v>
          </cell>
          <cell r="F106" t="str">
            <v>Архангельская</v>
          </cell>
          <cell r="G106" t="str">
            <v>Архангельск, САФУ</v>
          </cell>
          <cell r="H106" t="str">
            <v>Лебедев В.Н.</v>
          </cell>
        </row>
        <row r="107">
          <cell r="B107">
            <v>120</v>
          </cell>
          <cell r="C107" t="str">
            <v>Лавров Денис</v>
          </cell>
          <cell r="D107" t="str">
            <v>15.04.1992</v>
          </cell>
          <cell r="E107" t="str">
            <v>1р</v>
          </cell>
          <cell r="F107" t="str">
            <v>Томская</v>
          </cell>
          <cell r="G107" t="str">
            <v>Томск, НИ ТПУ</v>
          </cell>
          <cell r="H107" t="str">
            <v>Соколенко Е.В.</v>
          </cell>
        </row>
        <row r="108">
          <cell r="B108">
            <v>121</v>
          </cell>
          <cell r="C108" t="str">
            <v>Тихонов Вячеслав</v>
          </cell>
          <cell r="D108" t="str">
            <v>09.05.1994</v>
          </cell>
          <cell r="E108" t="str">
            <v>КМС</v>
          </cell>
          <cell r="F108" t="str">
            <v>Томская</v>
          </cell>
          <cell r="G108" t="str">
            <v>Томск, НИ ТПУ</v>
          </cell>
          <cell r="H108" t="str">
            <v>Бобина О.М., Овчинникова Л.Н.</v>
          </cell>
        </row>
        <row r="109">
          <cell r="B109">
            <v>152</v>
          </cell>
          <cell r="C109" t="str">
            <v>Неделин Дмитрий</v>
          </cell>
          <cell r="D109" t="str">
            <v>25.11.1991</v>
          </cell>
          <cell r="E109" t="str">
            <v>КМС</v>
          </cell>
          <cell r="F109" t="str">
            <v>Пензенская</v>
          </cell>
          <cell r="G109" t="str">
            <v>Пенза, ПГУ</v>
          </cell>
          <cell r="H109" t="str">
            <v>Божко В.А., Беляев С.Н., Кузнецов В.Б.</v>
          </cell>
        </row>
        <row r="110">
          <cell r="B110">
            <v>140</v>
          </cell>
          <cell r="C110" t="str">
            <v>Сафиулин Ильгизар</v>
          </cell>
          <cell r="D110" t="str">
            <v>09.12.1992</v>
          </cell>
          <cell r="E110" t="str">
            <v>МСМК</v>
          </cell>
          <cell r="F110" t="str">
            <v>Приморский край</v>
          </cell>
          <cell r="G110" t="str">
            <v>Владивосток, ДФУ</v>
          </cell>
          <cell r="H110" t="str">
            <v>ЗТР Епишин С.</v>
          </cell>
        </row>
        <row r="111">
          <cell r="B111">
            <v>141</v>
          </cell>
          <cell r="C111" t="str">
            <v>Морозов Валентин</v>
          </cell>
          <cell r="D111" t="str">
            <v>17.04.1988</v>
          </cell>
          <cell r="E111" t="str">
            <v>МС</v>
          </cell>
          <cell r="F111" t="str">
            <v>Приморский край</v>
          </cell>
          <cell r="G111" t="str">
            <v>Владивосток, ДФУ</v>
          </cell>
          <cell r="H111" t="str">
            <v>Ерченко Е.И.</v>
          </cell>
        </row>
        <row r="112">
          <cell r="B112">
            <v>146</v>
          </cell>
          <cell r="C112" t="str">
            <v>Поздняков Семен</v>
          </cell>
          <cell r="D112" t="str">
            <v>28.11.1992</v>
          </cell>
          <cell r="E112" t="str">
            <v>МС</v>
          </cell>
          <cell r="F112" t="str">
            <v>Приморский край</v>
          </cell>
          <cell r="G112" t="str">
            <v>Владивосток, ДФУ</v>
          </cell>
        </row>
        <row r="113">
          <cell r="B113">
            <v>148</v>
          </cell>
          <cell r="C113" t="str">
            <v>Курцев Денис</v>
          </cell>
          <cell r="D113" t="str">
            <v>23.08.1988</v>
          </cell>
          <cell r="E113" t="str">
            <v>МС</v>
          </cell>
          <cell r="F113" t="str">
            <v>Приморский край</v>
          </cell>
          <cell r="G113" t="str">
            <v>Владивосток, ДФУ</v>
          </cell>
          <cell r="H113" t="str">
            <v>самостоятельно</v>
          </cell>
        </row>
        <row r="114">
          <cell r="B114">
            <v>151</v>
          </cell>
          <cell r="C114" t="str">
            <v>Любославский Никита</v>
          </cell>
          <cell r="D114" t="str">
            <v>21.06.1991</v>
          </cell>
          <cell r="E114" t="str">
            <v>МС</v>
          </cell>
          <cell r="F114" t="str">
            <v>Приморский край</v>
          </cell>
          <cell r="G114" t="str">
            <v>Владивосток, ДФУ</v>
          </cell>
          <cell r="H114" t="str">
            <v>Рыбин</v>
          </cell>
        </row>
        <row r="115">
          <cell r="B115">
            <v>138</v>
          </cell>
          <cell r="C115" t="str">
            <v>Леднев Юрий</v>
          </cell>
          <cell r="D115" t="str">
            <v>10.08.1994</v>
          </cell>
          <cell r="E115" t="str">
            <v>КМС</v>
          </cell>
          <cell r="F115" t="str">
            <v>Приморский край</v>
          </cell>
          <cell r="G115" t="str">
            <v>Владивосток, ДФУ</v>
          </cell>
          <cell r="H115" t="str">
            <v>Кузина Т.М., Зачинай Ю.А.</v>
          </cell>
        </row>
        <row r="116">
          <cell r="B116">
            <v>139</v>
          </cell>
          <cell r="C116" t="str">
            <v>Грибинюк Роман</v>
          </cell>
          <cell r="D116" t="str">
            <v>04.01.1992</v>
          </cell>
          <cell r="E116" t="str">
            <v>КМС</v>
          </cell>
          <cell r="F116" t="str">
            <v>Приморский край</v>
          </cell>
          <cell r="G116" t="str">
            <v>Владивосток, ДФУ</v>
          </cell>
          <cell r="H116" t="str">
            <v>Кузина Т.М., Зачинай Ю.А.</v>
          </cell>
        </row>
        <row r="117">
          <cell r="B117">
            <v>143</v>
          </cell>
          <cell r="C117" t="str">
            <v>Лысенко Алексей</v>
          </cell>
          <cell r="D117" t="str">
            <v>23.05.1994</v>
          </cell>
          <cell r="E117" t="str">
            <v>КМС</v>
          </cell>
          <cell r="F117" t="str">
            <v>Приморский край</v>
          </cell>
          <cell r="G117" t="str">
            <v>Владивосток, ДФУ</v>
          </cell>
          <cell r="H117" t="str">
            <v>Кутарев А.Э.</v>
          </cell>
        </row>
        <row r="118">
          <cell r="B118">
            <v>133</v>
          </cell>
          <cell r="C118" t="str">
            <v>Милентьев Максим</v>
          </cell>
          <cell r="D118" t="str">
            <v>05.05.1992</v>
          </cell>
          <cell r="E118" t="str">
            <v>КМС</v>
          </cell>
          <cell r="F118" t="str">
            <v>Приморский край</v>
          </cell>
          <cell r="G118" t="str">
            <v>Владивосток, ДФУ</v>
          </cell>
          <cell r="H118" t="str">
            <v>ЗТР Грудинин А.И.</v>
          </cell>
        </row>
        <row r="119">
          <cell r="B119">
            <v>132</v>
          </cell>
          <cell r="C119" t="str">
            <v>Леденев Иван</v>
          </cell>
          <cell r="D119" t="str">
            <v>26.12.1989</v>
          </cell>
          <cell r="E119" t="str">
            <v>КМС</v>
          </cell>
          <cell r="F119" t="str">
            <v>Приморский край</v>
          </cell>
          <cell r="G119" t="str">
            <v>Владивосток, ДФУ</v>
          </cell>
          <cell r="H119" t="str">
            <v>Буторин А.Н.</v>
          </cell>
        </row>
        <row r="120">
          <cell r="B120">
            <v>145</v>
          </cell>
          <cell r="C120" t="str">
            <v>Миссиров Лев</v>
          </cell>
          <cell r="D120" t="str">
            <v>04.08.1990</v>
          </cell>
          <cell r="E120" t="str">
            <v>МС</v>
          </cell>
          <cell r="F120" t="str">
            <v>Приморский край</v>
          </cell>
          <cell r="G120" t="str">
            <v>Владивосток, ДФУ</v>
          </cell>
          <cell r="H120" t="str">
            <v>Бурт А.</v>
          </cell>
        </row>
        <row r="121">
          <cell r="B121">
            <v>149</v>
          </cell>
          <cell r="C121" t="str">
            <v>Колиденков Владимир</v>
          </cell>
          <cell r="D121" t="str">
            <v>26.12.1989</v>
          </cell>
          <cell r="E121" t="str">
            <v>МС</v>
          </cell>
          <cell r="F121" t="str">
            <v>Приморский край</v>
          </cell>
          <cell r="G121" t="str">
            <v>Владивосток, ДФУ</v>
          </cell>
          <cell r="H121" t="str">
            <v>Циплаков А.</v>
          </cell>
        </row>
        <row r="122">
          <cell r="B122">
            <v>216</v>
          </cell>
          <cell r="C122" t="str">
            <v>Забалуев Владислав</v>
          </cell>
          <cell r="D122" t="str">
            <v>23.05.1996</v>
          </cell>
          <cell r="E122" t="str">
            <v>2р</v>
          </cell>
          <cell r="F122" t="str">
            <v>Ивановская</v>
          </cell>
          <cell r="G122" t="str">
            <v>Иваново, ИГХТУ</v>
          </cell>
          <cell r="H122" t="str">
            <v>Кокшарова И.В.</v>
          </cell>
        </row>
        <row r="123">
          <cell r="B123">
            <v>215</v>
          </cell>
          <cell r="C123" t="str">
            <v>Шепеленко Роман</v>
          </cell>
          <cell r="D123" t="str">
            <v>30.11.1996</v>
          </cell>
          <cell r="E123" t="str">
            <v>2р</v>
          </cell>
          <cell r="F123" t="str">
            <v>Ивановская</v>
          </cell>
          <cell r="G123" t="str">
            <v>Иваново, ИГХТУ</v>
          </cell>
          <cell r="H123" t="str">
            <v>Кокшарова И.В.</v>
          </cell>
        </row>
        <row r="124">
          <cell r="B124">
            <v>211</v>
          </cell>
          <cell r="C124" t="str">
            <v>Евдокимов Кирилл</v>
          </cell>
          <cell r="D124" t="str">
            <v>11.11.1995</v>
          </cell>
          <cell r="E124" t="str">
            <v>1р</v>
          </cell>
          <cell r="F124" t="str">
            <v>Ивановская</v>
          </cell>
          <cell r="G124" t="str">
            <v>Иваново, ИГХТУ</v>
          </cell>
          <cell r="H124" t="str">
            <v>Кокшарова И.В.</v>
          </cell>
        </row>
        <row r="125">
          <cell r="B125">
            <v>209</v>
          </cell>
          <cell r="C125" t="str">
            <v>Колупаев Никита</v>
          </cell>
          <cell r="D125" t="str">
            <v>10.10.1994</v>
          </cell>
          <cell r="E125" t="str">
            <v>КМС</v>
          </cell>
          <cell r="F125" t="str">
            <v>Ивановская</v>
          </cell>
          <cell r="G125" t="str">
            <v>Иваново, ИГХТУ</v>
          </cell>
          <cell r="H125" t="str">
            <v>Кокшарова И.В., Гурова В.А.</v>
          </cell>
        </row>
        <row r="126">
          <cell r="B126">
            <v>210</v>
          </cell>
          <cell r="C126" t="str">
            <v>Анжауров Антон</v>
          </cell>
          <cell r="D126" t="str">
            <v>19.12.1992</v>
          </cell>
          <cell r="E126" t="str">
            <v>КМС</v>
          </cell>
          <cell r="F126" t="str">
            <v>Ивановская</v>
          </cell>
          <cell r="G126" t="str">
            <v>Иваново, ИГХТУ</v>
          </cell>
          <cell r="H126" t="str">
            <v>Кокшарова И.В.</v>
          </cell>
        </row>
        <row r="127">
          <cell r="B127">
            <v>127</v>
          </cell>
          <cell r="C127" t="str">
            <v>Гуржий Виктор</v>
          </cell>
          <cell r="D127" t="str">
            <v>14.02.1994</v>
          </cell>
          <cell r="E127" t="str">
            <v>КМС</v>
          </cell>
          <cell r="F127" t="str">
            <v>Приморский край</v>
          </cell>
          <cell r="G127" t="str">
            <v>Владивосток, ВГУЭС</v>
          </cell>
          <cell r="H127" t="str">
            <v>Анисимов В.Н.</v>
          </cell>
        </row>
        <row r="128">
          <cell r="B128">
            <v>128</v>
          </cell>
          <cell r="C128" t="str">
            <v>Михайленко Артур</v>
          </cell>
          <cell r="D128" t="str">
            <v>04.02.1993</v>
          </cell>
          <cell r="E128" t="str">
            <v>КМС</v>
          </cell>
          <cell r="F128" t="str">
            <v>Приморский край</v>
          </cell>
          <cell r="G128" t="str">
            <v>Владивосток, ВГУЭС</v>
          </cell>
          <cell r="H128" t="str">
            <v>Ригель З.В.</v>
          </cell>
        </row>
        <row r="129">
          <cell r="B129">
            <v>129</v>
          </cell>
          <cell r="C129" t="str">
            <v>Шалунов Сергей</v>
          </cell>
          <cell r="D129" t="str">
            <v>14.02.1994</v>
          </cell>
          <cell r="E129" t="str">
            <v>КМС</v>
          </cell>
          <cell r="F129" t="str">
            <v>Приморский край</v>
          </cell>
          <cell r="G129" t="str">
            <v>Владивосток, ВГУЭС</v>
          </cell>
          <cell r="H129" t="str">
            <v>Анисимов В.Н.</v>
          </cell>
        </row>
        <row r="130">
          <cell r="B130">
            <v>131</v>
          </cell>
          <cell r="C130" t="str">
            <v>Деркач Максим</v>
          </cell>
          <cell r="D130" t="str">
            <v>24.05.1992</v>
          </cell>
          <cell r="E130" t="str">
            <v>КМС</v>
          </cell>
          <cell r="F130" t="str">
            <v>Приморский край</v>
          </cell>
          <cell r="G130" t="str">
            <v>Владивосток, ВГУЭС</v>
          </cell>
          <cell r="H130" t="str">
            <v>Ригель З.В.</v>
          </cell>
        </row>
        <row r="131">
          <cell r="B131">
            <v>130</v>
          </cell>
          <cell r="C131" t="str">
            <v>Исаев Роман</v>
          </cell>
          <cell r="D131" t="str">
            <v>20.08.1989</v>
          </cell>
          <cell r="E131" t="str">
            <v>КМС</v>
          </cell>
          <cell r="F131" t="str">
            <v>Приморский край</v>
          </cell>
          <cell r="G131" t="str">
            <v>Владивосток, ВГУЭС</v>
          </cell>
          <cell r="H131" t="str">
            <v>Муточаров Р., Ригель З.В.</v>
          </cell>
        </row>
        <row r="132">
          <cell r="B132">
            <v>157</v>
          </cell>
          <cell r="C132" t="str">
            <v>Афонин Максим</v>
          </cell>
          <cell r="D132" t="str">
            <v>06.01.1992</v>
          </cell>
          <cell r="E132" t="str">
            <v>МС</v>
          </cell>
          <cell r="F132" t="str">
            <v>Р-ка Саха (Якутия)</v>
          </cell>
          <cell r="G132" t="str">
            <v>Якутск, СВФУ</v>
          </cell>
          <cell r="H132" t="str">
            <v>Колодко Н.А.</v>
          </cell>
        </row>
        <row r="133">
          <cell r="B133">
            <v>158</v>
          </cell>
          <cell r="C133" t="str">
            <v>Говоров Александр</v>
          </cell>
          <cell r="D133" t="str">
            <v>21.01.1003</v>
          </cell>
          <cell r="E133" t="str">
            <v>1р</v>
          </cell>
          <cell r="F133" t="str">
            <v>Р-ка Саха (Якутия)</v>
          </cell>
          <cell r="G133" t="str">
            <v>Якутск, СВФУ</v>
          </cell>
          <cell r="H133" t="str">
            <v>Соков В.В.</v>
          </cell>
        </row>
        <row r="134">
          <cell r="B134">
            <v>167</v>
          </cell>
          <cell r="C134" t="str">
            <v>Васильев Айсен</v>
          </cell>
          <cell r="D134" t="str">
            <v>23.02.1994</v>
          </cell>
          <cell r="E134" t="str">
            <v>1р</v>
          </cell>
          <cell r="F134" t="str">
            <v>Р-ка Саха (Якутия)</v>
          </cell>
          <cell r="G134" t="str">
            <v>Якутск, СВФУ</v>
          </cell>
          <cell r="H134" t="str">
            <v>Югова А.И.</v>
          </cell>
        </row>
        <row r="135">
          <cell r="B135">
            <v>165</v>
          </cell>
          <cell r="C135" t="str">
            <v>Попов Альберт</v>
          </cell>
          <cell r="D135" t="str">
            <v>21.06.1994</v>
          </cell>
          <cell r="E135" t="str">
            <v>1р</v>
          </cell>
          <cell r="F135" t="str">
            <v>Р-ка Саха (Якутия)</v>
          </cell>
          <cell r="G135" t="str">
            <v>Якутск, СВФУ</v>
          </cell>
          <cell r="H135" t="str">
            <v>Феофанов А.Е.</v>
          </cell>
        </row>
        <row r="136">
          <cell r="B136">
            <v>164</v>
          </cell>
          <cell r="C136" t="str">
            <v>Собакин Кирилл</v>
          </cell>
          <cell r="D136" t="str">
            <v>14.02.1995</v>
          </cell>
          <cell r="E136" t="str">
            <v>1р</v>
          </cell>
          <cell r="F136" t="str">
            <v>Р-ка Саха (Якутия)</v>
          </cell>
          <cell r="G136" t="str">
            <v>Якутск, СВФУ</v>
          </cell>
          <cell r="H136" t="str">
            <v>Феофанов А.Е.</v>
          </cell>
        </row>
        <row r="137">
          <cell r="B137">
            <v>162</v>
          </cell>
          <cell r="C137" t="str">
            <v>Шелопугин Артем</v>
          </cell>
          <cell r="D137" t="str">
            <v>17.04.1995</v>
          </cell>
          <cell r="E137" t="str">
            <v>КМС</v>
          </cell>
          <cell r="F137" t="str">
            <v>Р-ка Саха (Якутия)</v>
          </cell>
          <cell r="G137" t="str">
            <v>Якутск, СВФУ</v>
          </cell>
          <cell r="H137" t="str">
            <v>Пинигина М.Д.</v>
          </cell>
        </row>
        <row r="138">
          <cell r="B138">
            <v>163</v>
          </cell>
          <cell r="C138" t="str">
            <v>Никифоров Конон</v>
          </cell>
          <cell r="D138" t="str">
            <v>12.12.1993</v>
          </cell>
          <cell r="E138" t="str">
            <v>1р</v>
          </cell>
          <cell r="F138" t="str">
            <v>Р-ка Саха (Якутия)</v>
          </cell>
          <cell r="G138" t="str">
            <v>Якутск, СВФУ</v>
          </cell>
          <cell r="H138" t="str">
            <v>Феофанов А.Е.</v>
          </cell>
        </row>
        <row r="139">
          <cell r="B139">
            <v>161</v>
          </cell>
          <cell r="C139" t="str">
            <v>Елисеев Дьулустаан</v>
          </cell>
          <cell r="D139" t="str">
            <v>25.06.1994</v>
          </cell>
          <cell r="E139" t="str">
            <v>КМС</v>
          </cell>
          <cell r="F139" t="str">
            <v>Р-ка Саха (Якутия)</v>
          </cell>
          <cell r="G139" t="str">
            <v>Якутск, СВФУ</v>
          </cell>
          <cell r="H139" t="str">
            <v>Феофанов А.Е.</v>
          </cell>
        </row>
        <row r="140">
          <cell r="B140">
            <v>160</v>
          </cell>
          <cell r="C140" t="str">
            <v>Птицын Эдуард</v>
          </cell>
          <cell r="D140" t="str">
            <v>01.02.1993</v>
          </cell>
          <cell r="E140" t="str">
            <v>КМС</v>
          </cell>
          <cell r="F140" t="str">
            <v>Р-ка Саха (Якутия)</v>
          </cell>
          <cell r="G140" t="str">
            <v>Якутск, СВФУ</v>
          </cell>
          <cell r="H140" t="str">
            <v>Югова А.И.</v>
          </cell>
        </row>
        <row r="141">
          <cell r="B141">
            <v>159</v>
          </cell>
          <cell r="C141" t="str">
            <v>Никитин Альберт</v>
          </cell>
          <cell r="D141" t="str">
            <v>12.01.1994</v>
          </cell>
          <cell r="E141" t="str">
            <v>1р</v>
          </cell>
          <cell r="F141" t="str">
            <v>Р-ка Саха (Якутия)</v>
          </cell>
          <cell r="G141" t="str">
            <v>Якутск, СВФУ</v>
          </cell>
          <cell r="H141" t="str">
            <v>Соков В.В.</v>
          </cell>
        </row>
        <row r="142">
          <cell r="B142">
            <v>271</v>
          </cell>
          <cell r="C142" t="str">
            <v>Мирзаханов Усбан</v>
          </cell>
          <cell r="D142" t="str">
            <v>02.02.1991</v>
          </cell>
          <cell r="E142" t="str">
            <v>1р</v>
          </cell>
          <cell r="F142" t="str">
            <v>Р-ка Дагестан</v>
          </cell>
          <cell r="G142" t="str">
            <v>Махачкала, ДГУ</v>
          </cell>
          <cell r="H142" t="str">
            <v>Рзаев А.А.</v>
          </cell>
        </row>
        <row r="143">
          <cell r="B143">
            <v>272</v>
          </cell>
          <cell r="C143" t="str">
            <v>Максимов Руслан</v>
          </cell>
          <cell r="D143" t="str">
            <v>16.01.1997</v>
          </cell>
          <cell r="E143" t="str">
            <v>КМС</v>
          </cell>
          <cell r="F143" t="str">
            <v>Р-ка Дагестан</v>
          </cell>
          <cell r="G143" t="str">
            <v>Махачкала, ДГУ</v>
          </cell>
          <cell r="H143" t="str">
            <v>Степанов С.А.</v>
          </cell>
        </row>
        <row r="144">
          <cell r="B144">
            <v>273</v>
          </cell>
          <cell r="C144" t="str">
            <v>Алиев Нурлан</v>
          </cell>
          <cell r="D144" t="str">
            <v>16.08.1992</v>
          </cell>
          <cell r="E144" t="str">
            <v>КМС</v>
          </cell>
          <cell r="F144" t="str">
            <v>Р-ка Дагестан</v>
          </cell>
          <cell r="G144" t="str">
            <v>Махачкала, ДГУ</v>
          </cell>
          <cell r="H144" t="str">
            <v>Степанов С.А.</v>
          </cell>
        </row>
        <row r="145">
          <cell r="B145">
            <v>275</v>
          </cell>
          <cell r="C145" t="str">
            <v>Рахманов Шагавутин</v>
          </cell>
          <cell r="D145" t="str">
            <v>19.04.1993</v>
          </cell>
          <cell r="E145" t="str">
            <v>КМС</v>
          </cell>
          <cell r="F145" t="str">
            <v>Р-ка Дагестан</v>
          </cell>
          <cell r="G145" t="str">
            <v>Махачкала, ДГУ</v>
          </cell>
          <cell r="H145" t="str">
            <v>Рзаев А.А., Рахманов Н.З.</v>
          </cell>
        </row>
        <row r="146">
          <cell r="B146">
            <v>222</v>
          </cell>
          <cell r="C146" t="str">
            <v>Фатихов Альберт</v>
          </cell>
          <cell r="D146" t="str">
            <v>25.05.1989</v>
          </cell>
          <cell r="E146" t="str">
            <v>МС</v>
          </cell>
          <cell r="F146" t="str">
            <v>Р-ка Мордовия</v>
          </cell>
          <cell r="G146" t="str">
            <v>Саранск, МГУ им. Н.П. Огарева</v>
          </cell>
          <cell r="H146" t="str">
            <v>Разовы В.Н., В.И.</v>
          </cell>
        </row>
        <row r="147">
          <cell r="B147">
            <v>224</v>
          </cell>
          <cell r="C147" t="str">
            <v>Горин Николай</v>
          </cell>
          <cell r="D147" t="str">
            <v>03.01.1995</v>
          </cell>
          <cell r="E147" t="str">
            <v>КМС</v>
          </cell>
          <cell r="F147" t="str">
            <v>Р-ка Мордовия</v>
          </cell>
          <cell r="G147" t="str">
            <v>Саранск, МГУ им. Н.П. Огарева</v>
          </cell>
          <cell r="H147" t="str">
            <v>Аранов С.М.</v>
          </cell>
        </row>
        <row r="148">
          <cell r="B148">
            <v>236</v>
          </cell>
          <cell r="C148" t="str">
            <v>Евдокимов Дмитрий</v>
          </cell>
          <cell r="D148" t="str">
            <v>11.07.1994</v>
          </cell>
          <cell r="E148" t="str">
            <v>КМС</v>
          </cell>
          <cell r="F148" t="str">
            <v>Р-ка Мордовия</v>
          </cell>
          <cell r="G148" t="str">
            <v>Саранск, МГУ им. Н.П. Огарева</v>
          </cell>
          <cell r="H148" t="str">
            <v>Разовы В.Н., В.И., Пищельникова Т.П.</v>
          </cell>
        </row>
        <row r="149">
          <cell r="B149">
            <v>237</v>
          </cell>
          <cell r="C149" t="str">
            <v>Уткин Артем</v>
          </cell>
          <cell r="D149" t="str">
            <v>18.04.1994</v>
          </cell>
          <cell r="E149" t="str">
            <v>1р</v>
          </cell>
          <cell r="F149" t="str">
            <v>Р-ка Мордовия</v>
          </cell>
          <cell r="G149" t="str">
            <v>Саранск, МГУ им. Н.П. Огарева</v>
          </cell>
          <cell r="H149" t="str">
            <v xml:space="preserve">Разовы В.Н., В.И. </v>
          </cell>
        </row>
        <row r="150">
          <cell r="B150">
            <v>227</v>
          </cell>
          <cell r="C150" t="str">
            <v>Евстифеев Роман</v>
          </cell>
          <cell r="D150" t="str">
            <v>19.09.1992</v>
          </cell>
          <cell r="E150" t="str">
            <v>МСМК</v>
          </cell>
          <cell r="F150" t="str">
            <v>Р-ка Мордовия</v>
          </cell>
          <cell r="G150" t="str">
            <v>Саранск, МГУ им. Н.П. Огарева</v>
          </cell>
          <cell r="H150" t="str">
            <v>Начаркина В.В.</v>
          </cell>
        </row>
        <row r="151">
          <cell r="B151">
            <v>228</v>
          </cell>
          <cell r="C151" t="str">
            <v>Паршин Павел</v>
          </cell>
          <cell r="D151" t="str">
            <v>02.01.1994</v>
          </cell>
          <cell r="E151" t="str">
            <v>МСМК</v>
          </cell>
          <cell r="F151" t="str">
            <v>Р-ка Мордовия</v>
          </cell>
          <cell r="G151" t="str">
            <v>Саранск, МГУ им. Н.П. Огарева</v>
          </cell>
          <cell r="H151" t="str">
            <v>Начаркина В.В.</v>
          </cell>
        </row>
        <row r="152">
          <cell r="B152">
            <v>229</v>
          </cell>
          <cell r="C152" t="str">
            <v>Марков Николай</v>
          </cell>
          <cell r="D152" t="str">
            <v>01.02.1995</v>
          </cell>
          <cell r="E152" t="str">
            <v>МСМК</v>
          </cell>
          <cell r="F152" t="str">
            <v>Р-ка Мордовия</v>
          </cell>
          <cell r="G152" t="str">
            <v>Саранск, МГУ им. Н.П. Огарева</v>
          </cell>
          <cell r="H152" t="str">
            <v>Начаркина В.В.</v>
          </cell>
        </row>
        <row r="153">
          <cell r="B153">
            <v>235</v>
          </cell>
          <cell r="C153" t="str">
            <v>Никонов Илья</v>
          </cell>
          <cell r="D153" t="str">
            <v>17.07.1994</v>
          </cell>
          <cell r="E153" t="str">
            <v>КМС</v>
          </cell>
          <cell r="F153" t="str">
            <v>Р-ка Мордовия</v>
          </cell>
          <cell r="G153" t="str">
            <v>Саранск, МГУ им. Н.П. Огарева</v>
          </cell>
          <cell r="H153" t="str">
            <v xml:space="preserve">Разовы В.Н., В.И. </v>
          </cell>
        </row>
        <row r="154">
          <cell r="B154">
            <v>230</v>
          </cell>
          <cell r="C154" t="str">
            <v>Нуштаев Евгений</v>
          </cell>
          <cell r="D154" t="str">
            <v>11.02.1993</v>
          </cell>
          <cell r="E154" t="str">
            <v>МСМК</v>
          </cell>
          <cell r="F154" t="str">
            <v>Р-ка Мордовия</v>
          </cell>
          <cell r="G154" t="str">
            <v>Саранск, МГУ им. Н.П. Огарева</v>
          </cell>
          <cell r="H154" t="str">
            <v>Начаркина В.В.</v>
          </cell>
        </row>
        <row r="155">
          <cell r="B155">
            <v>233</v>
          </cell>
          <cell r="C155" t="str">
            <v>Маслихин Владислав</v>
          </cell>
          <cell r="D155" t="str">
            <v>31.03.1994</v>
          </cell>
          <cell r="E155" t="str">
            <v>МС</v>
          </cell>
          <cell r="F155" t="str">
            <v>Р-ка Мордовия</v>
          </cell>
          <cell r="G155" t="str">
            <v>Саранск, МГУ им. Н.П. Огарева</v>
          </cell>
          <cell r="H155" t="str">
            <v xml:space="preserve">Разовы В.Н., В.И. </v>
          </cell>
        </row>
        <row r="156">
          <cell r="B156">
            <v>234</v>
          </cell>
          <cell r="C156" t="str">
            <v>Чернусь Дмитрий</v>
          </cell>
          <cell r="D156" t="str">
            <v>10.02.1996</v>
          </cell>
          <cell r="E156" t="str">
            <v>КМС</v>
          </cell>
          <cell r="F156" t="str">
            <v>Р-ка Мордовия</v>
          </cell>
          <cell r="G156" t="str">
            <v>Саранск, МГУ им. Н.П. Огарева</v>
          </cell>
          <cell r="H156" t="str">
            <v xml:space="preserve">Разовы В.Н., В.И. </v>
          </cell>
        </row>
        <row r="157">
          <cell r="B157">
            <v>240</v>
          </cell>
          <cell r="C157" t="str">
            <v>Крапивин Денис</v>
          </cell>
          <cell r="D157" t="str">
            <v>08.05.1993</v>
          </cell>
          <cell r="E157" t="str">
            <v>КМС</v>
          </cell>
          <cell r="F157" t="str">
            <v>Р-ка Мордовия</v>
          </cell>
          <cell r="G157" t="str">
            <v>Саранск, МГУ им. Н.П. Огарева</v>
          </cell>
          <cell r="H157" t="str">
            <v>Бусаров В.Н.</v>
          </cell>
        </row>
        <row r="158">
          <cell r="B158">
            <v>293</v>
          </cell>
          <cell r="C158" t="str">
            <v>Волков Дмитрий</v>
          </cell>
          <cell r="D158" t="str">
            <v>25.10.1994</v>
          </cell>
          <cell r="E158" t="str">
            <v>1р</v>
          </cell>
          <cell r="F158" t="str">
            <v>Белгородская</v>
          </cell>
          <cell r="G158" t="str">
            <v>Старый Оскол, СОФ НИУ "БелГУ"</v>
          </cell>
          <cell r="H158" t="str">
            <v>Волков О.Д.</v>
          </cell>
        </row>
        <row r="159">
          <cell r="B159">
            <v>286</v>
          </cell>
          <cell r="C159" t="str">
            <v>Косицын Яков</v>
          </cell>
          <cell r="D159" t="str">
            <v>15.04.1992</v>
          </cell>
          <cell r="E159" t="str">
            <v>КМС</v>
          </cell>
          <cell r="F159" t="str">
            <v>Кемеровская</v>
          </cell>
          <cell r="G159" t="str">
            <v>Кемерево, КемГУ</v>
          </cell>
          <cell r="H159" t="str">
            <v>Борисова Н.В.</v>
          </cell>
        </row>
        <row r="160">
          <cell r="B160">
            <v>296</v>
          </cell>
          <cell r="C160" t="str">
            <v>Храмов Сергей</v>
          </cell>
          <cell r="D160" t="str">
            <v>18.12.1995</v>
          </cell>
          <cell r="E160" t="str">
            <v>1р</v>
          </cell>
          <cell r="F160" t="str">
            <v>Смоленская</v>
          </cell>
          <cell r="G160" t="str">
            <v>Смоленск, СмолГУ</v>
          </cell>
          <cell r="H160" t="str">
            <v>Андреев В.В.</v>
          </cell>
        </row>
        <row r="161">
          <cell r="B161">
            <v>297</v>
          </cell>
          <cell r="C161" t="str">
            <v>Жухарев Кирилл</v>
          </cell>
          <cell r="D161" t="str">
            <v>23.05.1995</v>
          </cell>
          <cell r="E161" t="str">
            <v>2р</v>
          </cell>
          <cell r="F161" t="str">
            <v>Смоленская</v>
          </cell>
          <cell r="G161" t="str">
            <v>Смоленск, СмолГУ</v>
          </cell>
          <cell r="H161" t="str">
            <v>Чаплыгин И.В.</v>
          </cell>
        </row>
        <row r="162">
          <cell r="B162">
            <v>298</v>
          </cell>
          <cell r="C162" t="str">
            <v>Микуло Павел</v>
          </cell>
          <cell r="D162" t="str">
            <v>29.05.1994</v>
          </cell>
          <cell r="E162" t="str">
            <v>КМС</v>
          </cell>
          <cell r="F162" t="str">
            <v>Смоленская</v>
          </cell>
          <cell r="G162" t="str">
            <v>Смоленск, СмолГУ</v>
          </cell>
          <cell r="H162" t="str">
            <v>Степаньков А.А.</v>
          </cell>
        </row>
        <row r="163">
          <cell r="B163">
            <v>310</v>
          </cell>
          <cell r="C163" t="str">
            <v>Желябин Дмитрий</v>
          </cell>
          <cell r="D163" t="str">
            <v>20.05.1990</v>
          </cell>
          <cell r="E163" t="str">
            <v>МСМК</v>
          </cell>
          <cell r="F163" t="str">
            <v>Москва</v>
          </cell>
          <cell r="G163" t="str">
            <v>Москва, РГУФК</v>
          </cell>
          <cell r="H163" t="str">
            <v>Герасимов П.А., Шульгин В.И.</v>
          </cell>
        </row>
        <row r="164">
          <cell r="B164">
            <v>301</v>
          </cell>
          <cell r="C164" t="str">
            <v>Попов Андрей</v>
          </cell>
          <cell r="D164" t="str">
            <v>01.08.1995</v>
          </cell>
          <cell r="E164" t="str">
            <v>КМС</v>
          </cell>
          <cell r="F164" t="str">
            <v>Тамбовская</v>
          </cell>
          <cell r="G164" t="str">
            <v>Тамбов, ТГУ им. Г.Р Державина</v>
          </cell>
          <cell r="H164" t="str">
            <v>Солтан М.В.</v>
          </cell>
        </row>
        <row r="165">
          <cell r="B165">
            <v>302</v>
          </cell>
          <cell r="C165" t="str">
            <v>Радченко Артем</v>
          </cell>
          <cell r="D165" t="str">
            <v>19.08.1995</v>
          </cell>
          <cell r="E165" t="str">
            <v>2р</v>
          </cell>
          <cell r="F165" t="str">
            <v>Тамбовская</v>
          </cell>
          <cell r="G165" t="str">
            <v>Тамбов, ТГУ им. Г.Р Державина</v>
          </cell>
          <cell r="H165" t="str">
            <v>Солтан М.В.</v>
          </cell>
        </row>
        <row r="166">
          <cell r="B166">
            <v>303</v>
          </cell>
          <cell r="C166" t="str">
            <v>Мерзляков Сергей</v>
          </cell>
          <cell r="D166" t="str">
            <v>02.10.1991</v>
          </cell>
          <cell r="E166" t="str">
            <v>КМС</v>
          </cell>
          <cell r="F166" t="str">
            <v>Тамбовская</v>
          </cell>
          <cell r="G166" t="str">
            <v>Тамбов, ТГУ им. Г.Р Державина</v>
          </cell>
          <cell r="H166" t="str">
            <v>Каменских В.Н.</v>
          </cell>
        </row>
        <row r="167">
          <cell r="B167">
            <v>304</v>
          </cell>
          <cell r="C167" t="str">
            <v>Овсянников Иван</v>
          </cell>
          <cell r="D167" t="str">
            <v>11.03.1993</v>
          </cell>
          <cell r="E167" t="str">
            <v>КМС</v>
          </cell>
          <cell r="F167" t="str">
            <v>Тамбовская</v>
          </cell>
          <cell r="G167" t="str">
            <v>Тамбов, ТГУ им. Г.Р Державина</v>
          </cell>
          <cell r="H167" t="str">
            <v>Каменских В.Н.</v>
          </cell>
        </row>
        <row r="168">
          <cell r="B168">
            <v>309</v>
          </cell>
          <cell r="C168" t="str">
            <v>Кулаев Александр</v>
          </cell>
          <cell r="D168" t="str">
            <v>31.08.1996</v>
          </cell>
          <cell r="E168" t="str">
            <v>1р</v>
          </cell>
          <cell r="F168" t="str">
            <v>Тамбовская</v>
          </cell>
          <cell r="G168" t="str">
            <v>Тамбов, ТГУ им. Г.Р Державина</v>
          </cell>
          <cell r="H168" t="str">
            <v>Садылкин А.В.</v>
          </cell>
        </row>
        <row r="169">
          <cell r="B169">
            <v>315</v>
          </cell>
          <cell r="C169" t="str">
            <v>Крутиков Александр</v>
          </cell>
          <cell r="D169" t="str">
            <v>12.12.1993</v>
          </cell>
          <cell r="E169" t="str">
            <v>КМС</v>
          </cell>
          <cell r="F169" t="str">
            <v>Кировская</v>
          </cell>
          <cell r="G169" t="str">
            <v>Киров, ВятГУ</v>
          </cell>
          <cell r="H169" t="str">
            <v>Подковырин В.Д.</v>
          </cell>
        </row>
        <row r="170">
          <cell r="B170">
            <v>317</v>
          </cell>
          <cell r="C170" t="str">
            <v>Щекутьев Константин</v>
          </cell>
          <cell r="D170" t="str">
            <v>19.11.1993</v>
          </cell>
          <cell r="E170" t="str">
            <v>КМС</v>
          </cell>
          <cell r="F170" t="str">
            <v>Кировская</v>
          </cell>
          <cell r="G170" t="str">
            <v>Киров, ВятГУ</v>
          </cell>
          <cell r="H170" t="str">
            <v>Трушковы А.Н., М.В.</v>
          </cell>
        </row>
        <row r="171">
          <cell r="B171">
            <v>318</v>
          </cell>
          <cell r="C171" t="str">
            <v>Доровских Евгений</v>
          </cell>
          <cell r="D171" t="str">
            <v>20.05.1992</v>
          </cell>
          <cell r="E171" t="str">
            <v>1р</v>
          </cell>
          <cell r="F171" t="str">
            <v>Кировская</v>
          </cell>
          <cell r="G171" t="str">
            <v>Киров, ВятГУ</v>
          </cell>
          <cell r="H171" t="str">
            <v>Марков Я.В.</v>
          </cell>
        </row>
        <row r="172">
          <cell r="B172">
            <v>205</v>
          </cell>
          <cell r="C172" t="str">
            <v>Мусенда Камболе Оскар</v>
          </cell>
          <cell r="D172" t="str">
            <v>05.02.1993</v>
          </cell>
          <cell r="E172" t="str">
            <v>КМС</v>
          </cell>
          <cell r="F172" t="str">
            <v>Воронежская</v>
          </cell>
          <cell r="G172" t="str">
            <v>Воронеж, ГАСУ</v>
          </cell>
          <cell r="H172" t="str">
            <v>Козловцевы Г.С., Е.А.</v>
          </cell>
        </row>
        <row r="173">
          <cell r="B173">
            <v>204</v>
          </cell>
          <cell r="C173" t="str">
            <v>АлегеМухаммад Болакале</v>
          </cell>
          <cell r="D173" t="str">
            <v>16.12.1994</v>
          </cell>
          <cell r="E173" t="str">
            <v>КМС</v>
          </cell>
          <cell r="F173" t="str">
            <v>Воронежская</v>
          </cell>
          <cell r="G173" t="str">
            <v>Воронеж, ГАСУ</v>
          </cell>
          <cell r="H173" t="str">
            <v>Козловцевы Г.С., Е.А.</v>
          </cell>
        </row>
        <row r="174">
          <cell r="B174">
            <v>287</v>
          </cell>
          <cell r="C174" t="str">
            <v>Береговой Игорь</v>
          </cell>
          <cell r="D174" t="str">
            <v>05.11.1993</v>
          </cell>
          <cell r="E174" t="str">
            <v>КМС</v>
          </cell>
          <cell r="F174" t="str">
            <v>Кемеровская</v>
          </cell>
          <cell r="G174" t="str">
            <v>Кемерево, КузГТУ им. Т.Ф. Горбачева</v>
          </cell>
          <cell r="H174" t="str">
            <v>Борисова Н.В., Дворецкий С.А.</v>
          </cell>
        </row>
        <row r="175">
          <cell r="B175">
            <v>290</v>
          </cell>
          <cell r="C175" t="str">
            <v>Глущенков Иван</v>
          </cell>
          <cell r="D175" t="str">
            <v>16.10.1991</v>
          </cell>
          <cell r="E175" t="str">
            <v>1р</v>
          </cell>
          <cell r="F175" t="str">
            <v>Кемеровская</v>
          </cell>
          <cell r="G175" t="str">
            <v>Кемерево, КузГТУ им. Т.Ф. Горбачева</v>
          </cell>
          <cell r="H175" t="str">
            <v>Андреев Г.Г., Дворецкий С.А.</v>
          </cell>
        </row>
        <row r="176">
          <cell r="B176">
            <v>277</v>
          </cell>
          <cell r="C176" t="str">
            <v>Филатов Алексей</v>
          </cell>
          <cell r="D176" t="str">
            <v>14.07.1994</v>
          </cell>
          <cell r="E176" t="str">
            <v>МС</v>
          </cell>
          <cell r="F176" t="str">
            <v>Самарская</v>
          </cell>
          <cell r="G176" t="str">
            <v>Самара, СГЭУ</v>
          </cell>
          <cell r="H176" t="str">
            <v>Андреева О.П., Андреев В.М.</v>
          </cell>
        </row>
        <row r="177">
          <cell r="B177">
            <v>279</v>
          </cell>
          <cell r="C177" t="str">
            <v>Сычев Андрей</v>
          </cell>
          <cell r="D177" t="str">
            <v>14.07.1995</v>
          </cell>
          <cell r="E177" t="str">
            <v>2р</v>
          </cell>
          <cell r="F177" t="str">
            <v>Самарская</v>
          </cell>
          <cell r="G177" t="str">
            <v>Самара, СГЭУ</v>
          </cell>
          <cell r="H177" t="str">
            <v>Смирнова У.В.</v>
          </cell>
        </row>
        <row r="178">
          <cell r="B178">
            <v>281</v>
          </cell>
          <cell r="C178" t="str">
            <v>Дунин Игорь</v>
          </cell>
          <cell r="D178" t="str">
            <v>02.10.1995</v>
          </cell>
          <cell r="E178" t="str">
            <v>1р</v>
          </cell>
          <cell r="F178" t="str">
            <v>Самарская</v>
          </cell>
          <cell r="G178" t="str">
            <v>Самара, СГЭУ</v>
          </cell>
          <cell r="H178" t="str">
            <v>Андреева О.П., Андреев В.М.</v>
          </cell>
        </row>
        <row r="179">
          <cell r="B179">
            <v>282</v>
          </cell>
          <cell r="C179" t="str">
            <v>Акимов Андрей</v>
          </cell>
          <cell r="D179" t="str">
            <v>25.04.1996</v>
          </cell>
          <cell r="E179" t="str">
            <v>КМС</v>
          </cell>
          <cell r="F179" t="str">
            <v>Самарская</v>
          </cell>
          <cell r="G179" t="str">
            <v>Самара, СГЭУ</v>
          </cell>
          <cell r="H179" t="str">
            <v>Лобачева Е.Н.</v>
          </cell>
        </row>
        <row r="180">
          <cell r="B180">
            <v>326</v>
          </cell>
          <cell r="C180" t="str">
            <v>Тагай Константин</v>
          </cell>
          <cell r="D180" t="str">
            <v>28.11.1993</v>
          </cell>
          <cell r="E180" t="str">
            <v>КМС</v>
          </cell>
          <cell r="F180" t="str">
            <v>Р-ка Карелия</v>
          </cell>
          <cell r="G180" t="str">
            <v>Петрозаводск, ПетрГУ</v>
          </cell>
          <cell r="H180" t="str">
            <v>Савинов Е.В.</v>
          </cell>
        </row>
        <row r="181">
          <cell r="B181">
            <v>327</v>
          </cell>
          <cell r="C181" t="str">
            <v>Новиков Илья</v>
          </cell>
          <cell r="D181" t="str">
            <v>08.09.1996</v>
          </cell>
          <cell r="E181" t="str">
            <v>КМС</v>
          </cell>
          <cell r="F181" t="str">
            <v>Р-ка Карелия</v>
          </cell>
          <cell r="G181" t="str">
            <v>Петрозаводск, ПетрГУ</v>
          </cell>
          <cell r="H181" t="str">
            <v>Савинов Е.В.</v>
          </cell>
        </row>
        <row r="182">
          <cell r="B182">
            <v>328</v>
          </cell>
          <cell r="C182" t="str">
            <v>Большанский Андрей</v>
          </cell>
          <cell r="D182" t="str">
            <v>24.10.1989</v>
          </cell>
          <cell r="E182" t="str">
            <v>КМС</v>
          </cell>
          <cell r="F182" t="str">
            <v>Р-ка Карелия</v>
          </cell>
          <cell r="G182" t="str">
            <v>Петрозаводск, ПетрГУ</v>
          </cell>
          <cell r="H182" t="str">
            <v>Воробьев С.А.</v>
          </cell>
        </row>
        <row r="183">
          <cell r="B183">
            <v>329</v>
          </cell>
          <cell r="C183" t="str">
            <v>Журавлев Владимир</v>
          </cell>
          <cell r="D183" t="str">
            <v>16.05.1996</v>
          </cell>
          <cell r="E183" t="str">
            <v>КМС</v>
          </cell>
          <cell r="F183" t="str">
            <v>Р-ка Карелия</v>
          </cell>
          <cell r="G183" t="str">
            <v>Петрозаводск, ПетрГУ</v>
          </cell>
          <cell r="H183" t="str">
            <v>Титов В.Ф.</v>
          </cell>
        </row>
        <row r="184">
          <cell r="B184">
            <v>330</v>
          </cell>
          <cell r="C184" t="str">
            <v>Беляков Дмитрий</v>
          </cell>
          <cell r="D184" t="str">
            <v>15.07.1992</v>
          </cell>
          <cell r="E184" t="str">
            <v>КМС</v>
          </cell>
          <cell r="F184" t="str">
            <v>Р-ка Карелия</v>
          </cell>
          <cell r="G184" t="str">
            <v>Петрозаводск, ПетрГУ</v>
          </cell>
          <cell r="H184" t="str">
            <v>Савинов Е.В., Пушкин В.В.</v>
          </cell>
        </row>
        <row r="185">
          <cell r="B185">
            <v>331</v>
          </cell>
          <cell r="C185" t="str">
            <v>Леонтьев Вячеслав</v>
          </cell>
          <cell r="D185" t="str">
            <v>04.06.1994</v>
          </cell>
          <cell r="E185" t="str">
            <v>1р</v>
          </cell>
          <cell r="F185" t="str">
            <v>Р-ка Карелия</v>
          </cell>
          <cell r="G185" t="str">
            <v>Петрозаводск, ПетрГУ</v>
          </cell>
          <cell r="H185" t="str">
            <v>Жмурин В.М.</v>
          </cell>
        </row>
        <row r="186">
          <cell r="B186">
            <v>332</v>
          </cell>
          <cell r="C186" t="str">
            <v>Плечов Роман</v>
          </cell>
          <cell r="D186" t="str">
            <v>14.06.1996</v>
          </cell>
          <cell r="E186" t="str">
            <v>КМС</v>
          </cell>
          <cell r="F186" t="str">
            <v>Р-ка Карелия</v>
          </cell>
          <cell r="G186" t="str">
            <v>Петрозаводск, ПетрГУ</v>
          </cell>
          <cell r="H186" t="str">
            <v>Кишкин А.Ю.</v>
          </cell>
        </row>
        <row r="187">
          <cell r="B187">
            <v>333</v>
          </cell>
          <cell r="C187" t="str">
            <v>Губанов Андрей</v>
          </cell>
          <cell r="D187" t="str">
            <v>22.03.1996</v>
          </cell>
          <cell r="E187" t="str">
            <v>КМС</v>
          </cell>
          <cell r="F187" t="str">
            <v>Р-ка Карелия</v>
          </cell>
          <cell r="G187" t="str">
            <v>Петрозаводск, ПетрГУ</v>
          </cell>
          <cell r="H187" t="str">
            <v>Капусткина О.М., Зноев С.А.</v>
          </cell>
        </row>
        <row r="188">
          <cell r="B188">
            <v>284</v>
          </cell>
          <cell r="C188" t="str">
            <v>Назаров Андрей</v>
          </cell>
          <cell r="D188" t="str">
            <v>01.11.1994</v>
          </cell>
          <cell r="E188" t="str">
            <v>КМС</v>
          </cell>
          <cell r="F188" t="str">
            <v>Нижегородская</v>
          </cell>
          <cell r="G188" t="str">
            <v>Нижний Новгород, ННГУ им. Н.И. Лобачевского</v>
          </cell>
          <cell r="H188" t="str">
            <v>Шишкин В.В.</v>
          </cell>
        </row>
        <row r="189">
          <cell r="B189">
            <v>285</v>
          </cell>
          <cell r="C189" t="str">
            <v>Ясницкий Кирилл</v>
          </cell>
          <cell r="D189" t="str">
            <v>17.06.1990</v>
          </cell>
          <cell r="E189" t="str">
            <v>КМС</v>
          </cell>
          <cell r="F189" t="str">
            <v>Нижегородская</v>
          </cell>
          <cell r="G189" t="str">
            <v>Нижний Новгород, ННГУ им. Н.И. Лобачевского</v>
          </cell>
          <cell r="H189" t="str">
            <v>Сухановы Е.Н., В.Ф.</v>
          </cell>
        </row>
        <row r="190">
          <cell r="B190">
            <v>283</v>
          </cell>
          <cell r="C190" t="str">
            <v>Сульдин Павел</v>
          </cell>
          <cell r="D190" t="str">
            <v>20.08.1990</v>
          </cell>
          <cell r="E190" t="str">
            <v>КМС</v>
          </cell>
          <cell r="F190" t="str">
            <v>Нижегородская</v>
          </cell>
          <cell r="G190" t="str">
            <v>Нижний Новгород, ННГУ им. Н.И. Лобачевского</v>
          </cell>
          <cell r="H190" t="str">
            <v>Шишкин В.В.</v>
          </cell>
        </row>
        <row r="191">
          <cell r="B191">
            <v>292</v>
          </cell>
          <cell r="C191" t="str">
            <v>Имагожев Абдул Хамид</v>
          </cell>
          <cell r="D191" t="str">
            <v>21.11.1994</v>
          </cell>
          <cell r="E191" t="str">
            <v>2р</v>
          </cell>
          <cell r="F191" t="str">
            <v>Р-ка Ингушетия</v>
          </cell>
          <cell r="G191" t="str">
            <v>Назрань, ИНГУ</v>
          </cell>
          <cell r="H191" t="str">
            <v>Мархиева М.В., Дзауров А.М.</v>
          </cell>
        </row>
        <row r="192">
          <cell r="B192">
            <v>291</v>
          </cell>
          <cell r="C192" t="str">
            <v>Кустоев Рашид</v>
          </cell>
          <cell r="D192" t="str">
            <v>09.01.1993</v>
          </cell>
          <cell r="E192" t="str">
            <v>2р</v>
          </cell>
          <cell r="F192" t="str">
            <v>Р-ка Ингушетия</v>
          </cell>
          <cell r="G192" t="str">
            <v>Назрань, ИНГУ</v>
          </cell>
          <cell r="H192" t="str">
            <v>Мархиева М.В., Дзауров А.М.</v>
          </cell>
        </row>
        <row r="193">
          <cell r="B193">
            <v>249</v>
          </cell>
          <cell r="C193" t="str">
            <v>Сагдиев Рафик</v>
          </cell>
          <cell r="D193" t="str">
            <v>31.03.1996</v>
          </cell>
          <cell r="E193" t="str">
            <v>1р</v>
          </cell>
          <cell r="F193" t="str">
            <v>Ивановская</v>
          </cell>
          <cell r="G193" t="str">
            <v>Иваново, ИГЭУ</v>
          </cell>
          <cell r="H193" t="str">
            <v>Сафина Н.Ю., Иванченко С.Д.</v>
          </cell>
        </row>
        <row r="194">
          <cell r="B194">
            <v>250</v>
          </cell>
          <cell r="C194" t="str">
            <v>Сергеев Денис</v>
          </cell>
          <cell r="D194" t="str">
            <v>11.02.1994</v>
          </cell>
          <cell r="E194" t="str">
            <v>КМС</v>
          </cell>
          <cell r="F194" t="str">
            <v>Ивановская</v>
          </cell>
          <cell r="G194" t="str">
            <v>Иваново, ИГЭУ</v>
          </cell>
          <cell r="H194" t="str">
            <v>Чахунов Е.И.</v>
          </cell>
        </row>
        <row r="195">
          <cell r="B195">
            <v>251</v>
          </cell>
          <cell r="C195" t="str">
            <v>Брыксин Сергей</v>
          </cell>
          <cell r="D195" t="str">
            <v>01.11.1994</v>
          </cell>
          <cell r="E195" t="str">
            <v>1р</v>
          </cell>
          <cell r="F195" t="str">
            <v>Ивановская</v>
          </cell>
          <cell r="G195" t="str">
            <v>Иваново, ИГЭУ</v>
          </cell>
          <cell r="H195" t="str">
            <v>Сафина Н.Ю..</v>
          </cell>
        </row>
        <row r="196">
          <cell r="B196">
            <v>252</v>
          </cell>
          <cell r="C196" t="str">
            <v>Маров Дмитрий</v>
          </cell>
          <cell r="D196" t="str">
            <v>15.06.1995</v>
          </cell>
          <cell r="E196" t="str">
            <v>1р</v>
          </cell>
          <cell r="F196" t="str">
            <v>Ивановская</v>
          </cell>
          <cell r="G196" t="str">
            <v>Иваново, ИГЭУ</v>
          </cell>
          <cell r="H196" t="str">
            <v>Маринина Н.Н., Мухин Е.И.</v>
          </cell>
        </row>
        <row r="197">
          <cell r="B197">
            <v>253</v>
          </cell>
          <cell r="C197" t="str">
            <v>Ефимов Дмитрий</v>
          </cell>
          <cell r="D197" t="str">
            <v>13.08.1993</v>
          </cell>
          <cell r="E197" t="str">
            <v>КМС</v>
          </cell>
          <cell r="F197" t="str">
            <v>Ивановская</v>
          </cell>
          <cell r="G197" t="str">
            <v>Иваново, ИГЭУ</v>
          </cell>
          <cell r="H197" t="str">
            <v>Борисенко Е.М.</v>
          </cell>
        </row>
        <row r="198">
          <cell r="B198">
            <v>254</v>
          </cell>
          <cell r="C198" t="str">
            <v>Забалуев Иван</v>
          </cell>
          <cell r="D198" t="str">
            <v>12.09.1996</v>
          </cell>
          <cell r="E198" t="str">
            <v>1р</v>
          </cell>
          <cell r="F198" t="str">
            <v>Ивановская</v>
          </cell>
          <cell r="G198" t="str">
            <v>Иваново, ИГЭУ</v>
          </cell>
          <cell r="H198" t="str">
            <v>Чахунов Е.И., Мальцев Е.В.</v>
          </cell>
        </row>
        <row r="199">
          <cell r="B199">
            <v>255</v>
          </cell>
          <cell r="C199" t="str">
            <v>Скотников Александр</v>
          </cell>
          <cell r="D199" t="str">
            <v>03.04.1988</v>
          </cell>
          <cell r="E199" t="str">
            <v>МС</v>
          </cell>
          <cell r="F199" t="str">
            <v>Ивановская</v>
          </cell>
          <cell r="G199" t="str">
            <v>Иваново, ИГЭУ</v>
          </cell>
          <cell r="H199" t="str">
            <v>Гильмутдинов Ю.В., Кузнецов В.А.</v>
          </cell>
        </row>
        <row r="200">
          <cell r="B200">
            <v>256</v>
          </cell>
          <cell r="C200" t="str">
            <v>Степанов Сергей</v>
          </cell>
          <cell r="D200" t="str">
            <v>06.05.1994</v>
          </cell>
          <cell r="E200" t="str">
            <v>КМС</v>
          </cell>
          <cell r="F200" t="str">
            <v>Ивановская</v>
          </cell>
          <cell r="G200" t="str">
            <v>Иваново, ИГЭУ</v>
          </cell>
          <cell r="H200" t="str">
            <v>Гильмутдинов Ю.В., Чернов С.В.</v>
          </cell>
        </row>
        <row r="201">
          <cell r="B201">
            <v>257</v>
          </cell>
          <cell r="C201" t="str">
            <v>Забуравин Андрей</v>
          </cell>
          <cell r="D201">
            <v>34647</v>
          </cell>
          <cell r="E201" t="str">
            <v>1р</v>
          </cell>
          <cell r="F201" t="str">
            <v>Ивановская</v>
          </cell>
          <cell r="G201" t="str">
            <v>Иваново, ИГЭУ</v>
          </cell>
          <cell r="H201" t="str">
            <v xml:space="preserve">Гильмутдинов Ю.В. </v>
          </cell>
        </row>
        <row r="202">
          <cell r="B202">
            <v>258</v>
          </cell>
          <cell r="C202" t="str">
            <v>Лапшин Александр</v>
          </cell>
          <cell r="D202" t="str">
            <v>20.04.1993</v>
          </cell>
          <cell r="E202" t="str">
            <v>КМС</v>
          </cell>
          <cell r="F202" t="str">
            <v>Ивановская</v>
          </cell>
          <cell r="G202" t="str">
            <v>Иваново, ИГЭУ</v>
          </cell>
          <cell r="H202" t="str">
            <v>Буянкин В.И.</v>
          </cell>
        </row>
        <row r="203">
          <cell r="B203">
            <v>263</v>
          </cell>
          <cell r="C203" t="str">
            <v>Логинов Виталий</v>
          </cell>
          <cell r="D203" t="str">
            <v>10.05.1989</v>
          </cell>
          <cell r="E203" t="str">
            <v>КМС</v>
          </cell>
          <cell r="F203" t="str">
            <v>Ивановская</v>
          </cell>
          <cell r="G203" t="str">
            <v>Иваново, ИГЭУ</v>
          </cell>
          <cell r="H203" t="str">
            <v>Логинов И.Б.</v>
          </cell>
        </row>
        <row r="204">
          <cell r="B204">
            <v>262</v>
          </cell>
          <cell r="C204" t="str">
            <v>Попов Валерий</v>
          </cell>
          <cell r="D204" t="str">
            <v>15.11.1996</v>
          </cell>
          <cell r="E204" t="str">
            <v>2р</v>
          </cell>
          <cell r="F204" t="str">
            <v>Ивановская</v>
          </cell>
          <cell r="G204" t="str">
            <v>Иваново, ИГЭУ</v>
          </cell>
          <cell r="H204" t="str">
            <v xml:space="preserve">Маринина Н.Н. </v>
          </cell>
        </row>
        <row r="205">
          <cell r="B205">
            <v>261</v>
          </cell>
          <cell r="C205" t="str">
            <v>Журавлев Михаил</v>
          </cell>
          <cell r="D205" t="str">
            <v>25.09.1996</v>
          </cell>
          <cell r="E205" t="str">
            <v>1р</v>
          </cell>
          <cell r="F205" t="str">
            <v>Ивановская</v>
          </cell>
          <cell r="G205" t="str">
            <v>Иваново, ИГЭУ</v>
          </cell>
          <cell r="H205" t="str">
            <v>Гильмутдинов Ю.В., Лукичев А.В.</v>
          </cell>
        </row>
        <row r="206">
          <cell r="B206">
            <v>260</v>
          </cell>
          <cell r="C206" t="str">
            <v>Николнов Никита</v>
          </cell>
          <cell r="D206" t="str">
            <v>22.06.1995</v>
          </cell>
          <cell r="E206" t="str">
            <v>2р</v>
          </cell>
          <cell r="F206" t="str">
            <v>Ивановская</v>
          </cell>
          <cell r="G206" t="str">
            <v>Иваново, ИГЭУ</v>
          </cell>
          <cell r="H206" t="str">
            <v xml:space="preserve">Гильмутдинов Ю.В. </v>
          </cell>
        </row>
        <row r="207">
          <cell r="B207">
            <v>259</v>
          </cell>
          <cell r="C207" t="str">
            <v>Учеваткин Дмитрий</v>
          </cell>
          <cell r="D207" t="str">
            <v>23.05.1995</v>
          </cell>
          <cell r="E207" t="str">
            <v>1р</v>
          </cell>
          <cell r="F207" t="str">
            <v>Ивановская</v>
          </cell>
          <cell r="G207" t="str">
            <v>Иваново, ИГЭУ</v>
          </cell>
          <cell r="H207" t="str">
            <v xml:space="preserve">Гильмутдинов Ю.В. </v>
          </cell>
        </row>
        <row r="208">
          <cell r="B208">
            <v>264</v>
          </cell>
          <cell r="C208" t="str">
            <v>Куфтырев Дмитрий</v>
          </cell>
          <cell r="D208" t="str">
            <v>29.09.1995</v>
          </cell>
          <cell r="E208" t="str">
            <v>КМС</v>
          </cell>
          <cell r="F208" t="str">
            <v>Ивановская</v>
          </cell>
          <cell r="G208" t="str">
            <v>Иваново, ИГЭУ</v>
          </cell>
          <cell r="H208" t="str">
            <v>Гильмутдинов Ю.В., Куфтырев А.Л.</v>
          </cell>
        </row>
        <row r="209">
          <cell r="B209">
            <v>265</v>
          </cell>
          <cell r="C209" t="str">
            <v>Пыталев Андрей</v>
          </cell>
          <cell r="D209" t="str">
            <v>30.04.1992</v>
          </cell>
          <cell r="E209" t="str">
            <v>КМС</v>
          </cell>
          <cell r="F209" t="str">
            <v>Ивановская</v>
          </cell>
          <cell r="G209" t="str">
            <v>Иваново, ИГЭУ</v>
          </cell>
          <cell r="H209" t="str">
            <v>Гильмутдинов Ю.В., Лукичев А.В.</v>
          </cell>
        </row>
        <row r="210">
          <cell r="B210">
            <v>266</v>
          </cell>
          <cell r="C210" t="str">
            <v>Ремезов Алексей</v>
          </cell>
          <cell r="D210" t="str">
            <v>15.05.1989</v>
          </cell>
          <cell r="E210" t="str">
            <v>МС</v>
          </cell>
          <cell r="F210" t="str">
            <v>Ивановская</v>
          </cell>
          <cell r="G210" t="str">
            <v>Иваново, ИГЭУ</v>
          </cell>
          <cell r="H210" t="str">
            <v>Дружков А.Н.</v>
          </cell>
        </row>
        <row r="211">
          <cell r="B211">
            <v>267</v>
          </cell>
          <cell r="C211" t="str">
            <v>Веревкин Михаил</v>
          </cell>
          <cell r="D211" t="str">
            <v>28.06.1991</v>
          </cell>
          <cell r="E211" t="str">
            <v>МС</v>
          </cell>
          <cell r="F211" t="str">
            <v>Ивановская</v>
          </cell>
          <cell r="G211" t="str">
            <v>Иваново, ИГЭУ</v>
          </cell>
          <cell r="H211" t="str">
            <v>Мухин Е.И.</v>
          </cell>
        </row>
        <row r="212">
          <cell r="B212">
            <v>268</v>
          </cell>
          <cell r="C212" t="str">
            <v>Малых Андрей</v>
          </cell>
          <cell r="D212" t="str">
            <v>03.09.1994</v>
          </cell>
          <cell r="E212" t="str">
            <v>2р</v>
          </cell>
          <cell r="F212" t="str">
            <v>Ивановская</v>
          </cell>
          <cell r="G212" t="str">
            <v>Иваново, ИГЭУ</v>
          </cell>
          <cell r="H212" t="str">
            <v>Смирнов С.А.</v>
          </cell>
        </row>
        <row r="213">
          <cell r="B213">
            <v>269</v>
          </cell>
          <cell r="C213" t="str">
            <v>Патрушев Кирилл</v>
          </cell>
          <cell r="D213" t="str">
            <v>11.06.1996</v>
          </cell>
          <cell r="E213" t="str">
            <v>1р</v>
          </cell>
          <cell r="F213" t="str">
            <v>Ивановская</v>
          </cell>
          <cell r="G213" t="str">
            <v>Иваново, ИГЭУ</v>
          </cell>
          <cell r="H213" t="str">
            <v>Магницкий М.В.</v>
          </cell>
        </row>
        <row r="214">
          <cell r="B214">
            <v>270</v>
          </cell>
          <cell r="C214" t="str">
            <v>Воробьев Андрей</v>
          </cell>
          <cell r="D214" t="str">
            <v>21.02.1991</v>
          </cell>
          <cell r="E214" t="str">
            <v>КМС</v>
          </cell>
          <cell r="F214" t="str">
            <v>Ивановская</v>
          </cell>
          <cell r="G214" t="str">
            <v>Иваново, ИГЭУ</v>
          </cell>
          <cell r="H214" t="str">
            <v>Смирнов С.А.</v>
          </cell>
        </row>
        <row r="215">
          <cell r="B215">
            <v>375</v>
          </cell>
          <cell r="C215" t="str">
            <v>Константинов Ярослав</v>
          </cell>
          <cell r="D215" t="str">
            <v>1995</v>
          </cell>
          <cell r="E215" t="str">
            <v>2р</v>
          </cell>
          <cell r="F215" t="str">
            <v>Ивановская</v>
          </cell>
          <cell r="G215" t="str">
            <v>Иваново, ИГСХА им. ак. Д.К. Беляева</v>
          </cell>
          <cell r="H215" t="str">
            <v>Дряннов В.А.</v>
          </cell>
        </row>
        <row r="216">
          <cell r="B216">
            <v>376</v>
          </cell>
          <cell r="C216" t="str">
            <v>Самиев Мухаммадрасул</v>
          </cell>
          <cell r="D216" t="str">
            <v>1995</v>
          </cell>
          <cell r="E216" t="str">
            <v>2р</v>
          </cell>
          <cell r="F216" t="str">
            <v>Ивановская</v>
          </cell>
          <cell r="G216" t="str">
            <v>Иваново, ИГСХА им. ак. Д.К. Беляева</v>
          </cell>
          <cell r="H216" t="str">
            <v>Дряннов В.А.</v>
          </cell>
        </row>
        <row r="217">
          <cell r="B217">
            <v>377</v>
          </cell>
          <cell r="C217" t="str">
            <v>Дилшоди Алихон</v>
          </cell>
          <cell r="D217" t="str">
            <v>1991</v>
          </cell>
          <cell r="E217" t="str">
            <v>2р</v>
          </cell>
          <cell r="F217" t="str">
            <v>Ивановская</v>
          </cell>
          <cell r="G217" t="str">
            <v>Иваново, ИГСХА им. ак. Д.К. Беляева</v>
          </cell>
          <cell r="H217" t="str">
            <v>Дряннов В.А.</v>
          </cell>
        </row>
        <row r="218">
          <cell r="B218">
            <v>406</v>
          </cell>
          <cell r="C218" t="str">
            <v>Назаров Игорь</v>
          </cell>
          <cell r="D218" t="str">
            <v>03.05.1994</v>
          </cell>
          <cell r="E218" t="str">
            <v>КМС</v>
          </cell>
          <cell r="F218" t="str">
            <v>Самарская</v>
          </cell>
          <cell r="G218" t="str">
            <v>Самара, СамГУ</v>
          </cell>
          <cell r="H218" t="str">
            <v>Назаров И.О.</v>
          </cell>
        </row>
        <row r="219">
          <cell r="B219">
            <v>407</v>
          </cell>
          <cell r="C219" t="str">
            <v>Чикунов Андрей</v>
          </cell>
          <cell r="D219" t="str">
            <v>24.08.1995</v>
          </cell>
          <cell r="E219" t="str">
            <v>1р</v>
          </cell>
          <cell r="F219" t="str">
            <v>Самарская</v>
          </cell>
          <cell r="G219" t="str">
            <v>Самара, СамГУ</v>
          </cell>
          <cell r="H219" t="str">
            <v>Рыбакина Н.Б.</v>
          </cell>
        </row>
        <row r="220">
          <cell r="B220">
            <v>342</v>
          </cell>
          <cell r="C220" t="str">
            <v>Соколов Дмитрий</v>
          </cell>
          <cell r="D220" t="str">
            <v>27.05.1990</v>
          </cell>
          <cell r="F220" t="str">
            <v>Ярославская</v>
          </cell>
          <cell r="G220" t="str">
            <v>Ярославль, ЯГМУ</v>
          </cell>
        </row>
        <row r="221">
          <cell r="B221">
            <v>341</v>
          </cell>
          <cell r="C221" t="str">
            <v>Гущин Александр</v>
          </cell>
          <cell r="D221" t="str">
            <v>15.10.1993</v>
          </cell>
          <cell r="F221" t="str">
            <v>Ярославская</v>
          </cell>
          <cell r="G221" t="str">
            <v>Ярославль, ЯГМУ</v>
          </cell>
        </row>
        <row r="222">
          <cell r="B222">
            <v>337</v>
          </cell>
          <cell r="C222" t="str">
            <v>Сорогин Станислав</v>
          </cell>
          <cell r="D222" t="str">
            <v>05.08.1990</v>
          </cell>
          <cell r="F222" t="str">
            <v>Ярославская</v>
          </cell>
          <cell r="G222" t="str">
            <v>Ярославль, ЯГМУ</v>
          </cell>
        </row>
        <row r="223">
          <cell r="B223">
            <v>338</v>
          </cell>
          <cell r="C223" t="str">
            <v>Соколов Александр</v>
          </cell>
          <cell r="D223" t="str">
            <v>30.06.1996</v>
          </cell>
          <cell r="F223" t="str">
            <v>Ярославская</v>
          </cell>
          <cell r="G223" t="str">
            <v>Ярославль, ЯГМУ</v>
          </cell>
        </row>
        <row r="224">
          <cell r="B224">
            <v>353</v>
          </cell>
          <cell r="C224" t="str">
            <v>Денисов Александр</v>
          </cell>
          <cell r="D224" t="str">
            <v>1997</v>
          </cell>
          <cell r="F224" t="str">
            <v>Ярославская</v>
          </cell>
          <cell r="G224" t="str">
            <v>Ярославль, ЯГМУ</v>
          </cell>
        </row>
        <row r="225">
          <cell r="B225">
            <v>346</v>
          </cell>
          <cell r="C225" t="str">
            <v>Куликов Александр</v>
          </cell>
          <cell r="D225" t="str">
            <v>21.01.1995</v>
          </cell>
          <cell r="F225" t="str">
            <v>Ярославская</v>
          </cell>
          <cell r="G225" t="str">
            <v>Ярославль, ЯГМУ</v>
          </cell>
        </row>
        <row r="226">
          <cell r="B226">
            <v>345</v>
          </cell>
          <cell r="C226" t="str">
            <v>Лобанов Александр</v>
          </cell>
          <cell r="D226" t="str">
            <v>1996</v>
          </cell>
          <cell r="F226" t="str">
            <v>Ярославская</v>
          </cell>
          <cell r="G226" t="str">
            <v>Ярославль, ЯГМУ</v>
          </cell>
        </row>
        <row r="227">
          <cell r="B227">
            <v>339</v>
          </cell>
          <cell r="C227" t="str">
            <v>Клочков Павел</v>
          </cell>
          <cell r="D227" t="str">
            <v>11.02.1997</v>
          </cell>
          <cell r="F227" t="str">
            <v>Ярославская</v>
          </cell>
          <cell r="G227" t="str">
            <v>Ярославль, ЯГМУ</v>
          </cell>
        </row>
        <row r="228">
          <cell r="B228">
            <v>97</v>
          </cell>
          <cell r="C228" t="str">
            <v>Беков Ибрагим</v>
          </cell>
          <cell r="D228" t="str">
            <v>1996</v>
          </cell>
          <cell r="F228" t="str">
            <v>Ярославская</v>
          </cell>
          <cell r="G228" t="str">
            <v>Ярославль, ЯГТУ</v>
          </cell>
          <cell r="H228" t="str">
            <v>Круглова Е.В.</v>
          </cell>
        </row>
        <row r="229">
          <cell r="B229">
            <v>409</v>
          </cell>
          <cell r="C229" t="str">
            <v>Рязанцев Павел</v>
          </cell>
          <cell r="D229" t="str">
            <v>02.04.1995</v>
          </cell>
          <cell r="E229" t="str">
            <v>КМС</v>
          </cell>
          <cell r="F229" t="str">
            <v>Самарская</v>
          </cell>
          <cell r="G229" t="str">
            <v>Самара, СамГУ</v>
          </cell>
          <cell r="H229" t="str">
            <v>Спирин Н.С.</v>
          </cell>
        </row>
        <row r="230">
          <cell r="B230">
            <v>410</v>
          </cell>
          <cell r="C230" t="str">
            <v>Едранов Андрей</v>
          </cell>
          <cell r="D230" t="str">
            <v>13.10.1996</v>
          </cell>
          <cell r="E230" t="str">
            <v>1р</v>
          </cell>
          <cell r="F230" t="str">
            <v>Самарская</v>
          </cell>
          <cell r="G230" t="str">
            <v>Самара, СамГУ</v>
          </cell>
          <cell r="H230" t="str">
            <v>Белков О.Н.</v>
          </cell>
        </row>
        <row r="231">
          <cell r="B231">
            <v>411</v>
          </cell>
          <cell r="C231" t="str">
            <v>Черников Вячеслав</v>
          </cell>
          <cell r="D231" t="str">
            <v>12.06.1989</v>
          </cell>
          <cell r="E231" t="str">
            <v>КМС</v>
          </cell>
          <cell r="F231" t="str">
            <v>Самарская</v>
          </cell>
          <cell r="G231" t="str">
            <v>Самара, СамГУ</v>
          </cell>
          <cell r="H231" t="str">
            <v>Пономаренко М.И., А.Н.</v>
          </cell>
        </row>
        <row r="232">
          <cell r="B232">
            <v>413</v>
          </cell>
          <cell r="C232" t="str">
            <v>Буяновский Александр</v>
          </cell>
          <cell r="D232" t="str">
            <v>23.04.1994</v>
          </cell>
          <cell r="E232" t="str">
            <v>КМС</v>
          </cell>
          <cell r="F232" t="str">
            <v>Самарская</v>
          </cell>
          <cell r="G232" t="str">
            <v>Самара, СамГУ</v>
          </cell>
          <cell r="H232" t="str">
            <v>Полубояровы Ю.П., О.Ю.</v>
          </cell>
        </row>
        <row r="233">
          <cell r="B233">
            <v>415</v>
          </cell>
          <cell r="C233" t="str">
            <v>Маркин Павел</v>
          </cell>
          <cell r="D233" t="str">
            <v>21.01.1996</v>
          </cell>
          <cell r="E233" t="str">
            <v>КМС</v>
          </cell>
          <cell r="F233" t="str">
            <v>Самарская</v>
          </cell>
          <cell r="G233" t="str">
            <v>Самара, СамГУ</v>
          </cell>
          <cell r="H233" t="str">
            <v>Белковы О.Н., Г.А.</v>
          </cell>
        </row>
        <row r="234">
          <cell r="B234">
            <v>419</v>
          </cell>
          <cell r="C234" t="str">
            <v>Глазков Антон</v>
          </cell>
          <cell r="D234" t="str">
            <v>10.09.1993</v>
          </cell>
          <cell r="E234" t="str">
            <v>1р</v>
          </cell>
          <cell r="F234" t="str">
            <v>Самарская</v>
          </cell>
          <cell r="G234" t="str">
            <v>Самара, СамГУ</v>
          </cell>
          <cell r="H234" t="str">
            <v>Косолапов В.П.</v>
          </cell>
        </row>
        <row r="235">
          <cell r="B235">
            <v>421</v>
          </cell>
          <cell r="C235" t="str">
            <v>Мачалин Никита</v>
          </cell>
          <cell r="D235" t="str">
            <v>06.03.1994</v>
          </cell>
          <cell r="E235" t="str">
            <v>КМС</v>
          </cell>
          <cell r="F235" t="str">
            <v>Самарская</v>
          </cell>
          <cell r="G235" t="str">
            <v>Самара, СамГУ</v>
          </cell>
          <cell r="H235" t="str">
            <v>Андреевы О.П., В.М.</v>
          </cell>
        </row>
        <row r="236">
          <cell r="B236">
            <v>422</v>
          </cell>
          <cell r="C236" t="str">
            <v>Юрченко Александр</v>
          </cell>
          <cell r="D236" t="str">
            <v>03.08.1992</v>
          </cell>
          <cell r="E236" t="str">
            <v>МС</v>
          </cell>
          <cell r="F236" t="str">
            <v>Самарская</v>
          </cell>
          <cell r="G236" t="str">
            <v>Самара, СамГУ</v>
          </cell>
          <cell r="H236" t="str">
            <v>Полубояровы Ю.П., О.Ю.</v>
          </cell>
        </row>
        <row r="237">
          <cell r="B237">
            <v>424</v>
          </cell>
          <cell r="C237" t="str">
            <v>Мельников Арсений</v>
          </cell>
          <cell r="D237" t="str">
            <v>22.12.1991</v>
          </cell>
          <cell r="E237" t="str">
            <v>КМС</v>
          </cell>
          <cell r="F237" t="str">
            <v>Самарская</v>
          </cell>
          <cell r="G237" t="str">
            <v>Самара, СамГУ</v>
          </cell>
          <cell r="H237" t="str">
            <v>Каргина С.И., Каргин С.К.</v>
          </cell>
        </row>
        <row r="238">
          <cell r="B238">
            <v>425</v>
          </cell>
          <cell r="C238" t="str">
            <v>Полубояров Владислав</v>
          </cell>
          <cell r="D238" t="str">
            <v>17.04.1994</v>
          </cell>
          <cell r="E238" t="str">
            <v>КМС</v>
          </cell>
          <cell r="F238" t="str">
            <v>Самарская</v>
          </cell>
          <cell r="G238" t="str">
            <v>Самара, СамГУ</v>
          </cell>
          <cell r="H238" t="str">
            <v>Полубояровы Ю.П., О.Ю.</v>
          </cell>
        </row>
        <row r="239">
          <cell r="B239">
            <v>427</v>
          </cell>
          <cell r="C239" t="str">
            <v>Петрич Алексей</v>
          </cell>
          <cell r="D239" t="str">
            <v>11.03.1994</v>
          </cell>
          <cell r="E239" t="str">
            <v>1р</v>
          </cell>
          <cell r="F239" t="str">
            <v>Самарская</v>
          </cell>
          <cell r="G239" t="str">
            <v>Самара, СамГУ</v>
          </cell>
          <cell r="H239" t="str">
            <v>Рыбакина Н.В., Цомкало С.А.</v>
          </cell>
        </row>
        <row r="240">
          <cell r="B240">
            <v>366</v>
          </cell>
          <cell r="C240" t="str">
            <v>Асанов Александр</v>
          </cell>
          <cell r="D240" t="str">
            <v>30.03.1995</v>
          </cell>
          <cell r="E240" t="str">
            <v>МС</v>
          </cell>
          <cell r="F240" t="str">
            <v>Московская</v>
          </cell>
          <cell r="G240" t="str">
            <v>Малаховка, МГАФК</v>
          </cell>
        </row>
        <row r="241">
          <cell r="B241">
            <v>365</v>
          </cell>
          <cell r="C241" t="str">
            <v>Воробьев Владимир</v>
          </cell>
          <cell r="D241" t="str">
            <v>01.11.1995</v>
          </cell>
          <cell r="E241" t="str">
            <v>КМС</v>
          </cell>
          <cell r="F241" t="str">
            <v>Московская</v>
          </cell>
          <cell r="G241" t="str">
            <v>Малаховка, МГАФК</v>
          </cell>
          <cell r="H241" t="str">
            <v>Пугачева Л.В.</v>
          </cell>
        </row>
        <row r="242">
          <cell r="B242">
            <v>364</v>
          </cell>
          <cell r="C242" t="str">
            <v>Таланов Владимир</v>
          </cell>
          <cell r="D242" t="str">
            <v>28.08.1994</v>
          </cell>
          <cell r="E242" t="str">
            <v>КМС</v>
          </cell>
          <cell r="F242" t="str">
            <v>Московская</v>
          </cell>
          <cell r="G242" t="str">
            <v>Малаховка, МГАФК</v>
          </cell>
          <cell r="H242" t="str">
            <v>Монастырский М.И.</v>
          </cell>
        </row>
        <row r="243">
          <cell r="B243">
            <v>374</v>
          </cell>
          <cell r="C243" t="str">
            <v>Исаченко Виталий</v>
          </cell>
          <cell r="D243" t="str">
            <v>01.05.1993</v>
          </cell>
          <cell r="E243" t="str">
            <v>КМС</v>
          </cell>
          <cell r="F243" t="str">
            <v>Московская</v>
          </cell>
          <cell r="G243" t="str">
            <v>Малаховка, МГАФК</v>
          </cell>
          <cell r="H243" t="str">
            <v>Стыркина С.П.</v>
          </cell>
        </row>
        <row r="244">
          <cell r="B244">
            <v>363</v>
          </cell>
          <cell r="C244" t="str">
            <v>Губарев Дмитрий</v>
          </cell>
          <cell r="D244" t="str">
            <v>19.11.1994</v>
          </cell>
          <cell r="E244" t="str">
            <v>КМС</v>
          </cell>
          <cell r="F244" t="str">
            <v>Московская</v>
          </cell>
          <cell r="G244" t="str">
            <v>Малаховка, МГАФК</v>
          </cell>
          <cell r="H244" t="str">
            <v>Кореннов В.А.</v>
          </cell>
        </row>
        <row r="245">
          <cell r="B245">
            <v>361</v>
          </cell>
          <cell r="C245" t="str">
            <v>Миронов Сергей</v>
          </cell>
          <cell r="D245" t="str">
            <v>26.12.1993</v>
          </cell>
          <cell r="E245" t="str">
            <v>КМС</v>
          </cell>
          <cell r="F245" t="str">
            <v>Московская</v>
          </cell>
          <cell r="G245" t="str">
            <v>Малаховка, МГАФК</v>
          </cell>
          <cell r="H245" t="str">
            <v>Чебыкина Т.А.</v>
          </cell>
        </row>
        <row r="246">
          <cell r="B246">
            <v>370</v>
          </cell>
          <cell r="C246" t="str">
            <v>Рудицкий Антон</v>
          </cell>
          <cell r="D246" t="str">
            <v>09.04.1996</v>
          </cell>
          <cell r="E246" t="str">
            <v>КМС</v>
          </cell>
          <cell r="F246" t="str">
            <v>Московская</v>
          </cell>
          <cell r="G246" t="str">
            <v>Малаховка, МГАФК</v>
          </cell>
        </row>
        <row r="247">
          <cell r="B247">
            <v>371</v>
          </cell>
          <cell r="C247" t="str">
            <v>Панферов Иван</v>
          </cell>
          <cell r="D247" t="str">
            <v>14.10.1993</v>
          </cell>
          <cell r="E247" t="str">
            <v>КМС</v>
          </cell>
          <cell r="F247" t="str">
            <v>Московская</v>
          </cell>
          <cell r="G247" t="str">
            <v>Малаховка, МГАФК</v>
          </cell>
          <cell r="H247" t="str">
            <v>Монастырский М.И.</v>
          </cell>
        </row>
        <row r="248">
          <cell r="B248">
            <v>357</v>
          </cell>
          <cell r="C248" t="str">
            <v>Петров Сергей</v>
          </cell>
          <cell r="D248" t="str">
            <v>01.06.1995</v>
          </cell>
          <cell r="E248" t="str">
            <v>КМС</v>
          </cell>
          <cell r="F248" t="str">
            <v>Московская</v>
          </cell>
          <cell r="G248" t="str">
            <v>Малаховка, МГАФК</v>
          </cell>
          <cell r="H248" t="str">
            <v>Монастырский М.И.</v>
          </cell>
        </row>
        <row r="249">
          <cell r="B249">
            <v>356</v>
          </cell>
          <cell r="C249" t="str">
            <v>Урусов Игорь</v>
          </cell>
          <cell r="D249" t="str">
            <v>15.07.1994</v>
          </cell>
          <cell r="E249" t="str">
            <v>КМС</v>
          </cell>
          <cell r="F249" t="str">
            <v>Московская</v>
          </cell>
          <cell r="G249" t="str">
            <v>Малаховка, МГАФК</v>
          </cell>
          <cell r="H249" t="str">
            <v>Белоусов А.О.</v>
          </cell>
        </row>
        <row r="250">
          <cell r="B250">
            <v>355</v>
          </cell>
          <cell r="C250" t="str">
            <v>Бове Петр</v>
          </cell>
          <cell r="D250" t="str">
            <v>07.09.1990</v>
          </cell>
          <cell r="E250" t="str">
            <v>КМС</v>
          </cell>
          <cell r="F250" t="str">
            <v>Московская</v>
          </cell>
          <cell r="G250" t="str">
            <v>Малаховка, МГАФК</v>
          </cell>
          <cell r="H250" t="str">
            <v>Чебыкина Т.А.</v>
          </cell>
        </row>
        <row r="251">
          <cell r="B251">
            <v>390</v>
          </cell>
          <cell r="C251" t="str">
            <v>Аксенов Алексей</v>
          </cell>
          <cell r="D251" t="str">
            <v>04.09.1994</v>
          </cell>
          <cell r="E251" t="str">
            <v>1р</v>
          </cell>
          <cell r="F251" t="str">
            <v>Ивановская</v>
          </cell>
          <cell r="G251" t="str">
            <v>Шуя, ШФ ИвГУ</v>
          </cell>
          <cell r="H251" t="str">
            <v>Шалявин Д.А., Ильинцева О.А.</v>
          </cell>
        </row>
        <row r="252">
          <cell r="B252">
            <v>383</v>
          </cell>
          <cell r="C252" t="str">
            <v>Слепков Егор</v>
          </cell>
          <cell r="D252" t="str">
            <v>21.04.1997</v>
          </cell>
          <cell r="E252" t="str">
            <v>2р</v>
          </cell>
          <cell r="F252" t="str">
            <v>Ивановская</v>
          </cell>
          <cell r="G252" t="str">
            <v>Шуя, ШФ ИвГУ</v>
          </cell>
          <cell r="H252" t="str">
            <v>Садов М.В.</v>
          </cell>
        </row>
        <row r="253">
          <cell r="B253">
            <v>384</v>
          </cell>
          <cell r="C253" t="str">
            <v>Галахов Михаил</v>
          </cell>
          <cell r="D253" t="str">
            <v>06.05.1994</v>
          </cell>
          <cell r="E253" t="str">
            <v>2р</v>
          </cell>
          <cell r="F253" t="str">
            <v>Ивановская</v>
          </cell>
          <cell r="G253" t="str">
            <v>Шуя, ШФ ИвГУ</v>
          </cell>
          <cell r="H253" t="str">
            <v>Горбунов С.В.</v>
          </cell>
        </row>
        <row r="254">
          <cell r="B254">
            <v>391</v>
          </cell>
          <cell r="C254" t="str">
            <v>Баранов Константин</v>
          </cell>
          <cell r="D254" t="str">
            <v>10.05.1995</v>
          </cell>
          <cell r="E254" t="str">
            <v>1р</v>
          </cell>
          <cell r="F254" t="str">
            <v>Ивановская</v>
          </cell>
          <cell r="G254" t="str">
            <v>Шуя, ШФ ИвГУ</v>
          </cell>
          <cell r="H254" t="str">
            <v>Кузнецов В.А., Мальцев Е.В.</v>
          </cell>
        </row>
        <row r="255">
          <cell r="B255">
            <v>392</v>
          </cell>
          <cell r="C255" t="str">
            <v>Остапчук Павел</v>
          </cell>
          <cell r="D255" t="str">
            <v>05.06.1995</v>
          </cell>
          <cell r="E255" t="str">
            <v>КМС</v>
          </cell>
          <cell r="F255" t="str">
            <v>Ивановская</v>
          </cell>
          <cell r="G255" t="str">
            <v>Шуя, ШФ ИвГУ</v>
          </cell>
          <cell r="H255" t="str">
            <v>Стыркина С.П., Седова Н.Л.</v>
          </cell>
        </row>
        <row r="256">
          <cell r="B256">
            <v>389</v>
          </cell>
          <cell r="C256" t="str">
            <v>Нуриев Гай</v>
          </cell>
          <cell r="D256" t="str">
            <v>17.01.1992</v>
          </cell>
          <cell r="E256" t="str">
            <v>1р</v>
          </cell>
          <cell r="F256" t="str">
            <v>Ивановская</v>
          </cell>
          <cell r="G256" t="str">
            <v>Шуя, ШФ ИвГУ</v>
          </cell>
          <cell r="H256" t="str">
            <v>Горбунов С.В.</v>
          </cell>
        </row>
        <row r="257">
          <cell r="B257">
            <v>386</v>
          </cell>
          <cell r="C257" t="str">
            <v>Камилатов Михаил</v>
          </cell>
          <cell r="D257" t="str">
            <v>10.08.1995</v>
          </cell>
          <cell r="E257" t="str">
            <v>2р</v>
          </cell>
          <cell r="F257" t="str">
            <v>Ивановская</v>
          </cell>
          <cell r="G257" t="str">
            <v>Шуя, ШФ ИвГУ</v>
          </cell>
          <cell r="H257" t="str">
            <v>Поделкин А.А.</v>
          </cell>
        </row>
        <row r="258">
          <cell r="B258">
            <v>436</v>
          </cell>
          <cell r="C258" t="str">
            <v>Радников Александр</v>
          </cell>
          <cell r="D258" t="str">
            <v>1991</v>
          </cell>
          <cell r="E258" t="str">
            <v>КМС</v>
          </cell>
          <cell r="F258" t="str">
            <v>Калиниградская</v>
          </cell>
          <cell r="G258" t="str">
            <v>Калининград, КГТУ</v>
          </cell>
          <cell r="H258" t="str">
            <v>Андреев В.А.</v>
          </cell>
        </row>
        <row r="259">
          <cell r="B259">
            <v>443</v>
          </cell>
          <cell r="C259" t="str">
            <v>Настенко Николай</v>
          </cell>
          <cell r="D259" t="str">
            <v>04.10.1995</v>
          </cell>
          <cell r="E259" t="str">
            <v>1р</v>
          </cell>
          <cell r="F259" t="str">
            <v>Калиниградская</v>
          </cell>
          <cell r="G259" t="str">
            <v>Калининград, КГТУ</v>
          </cell>
          <cell r="H259" t="str">
            <v>Балашов С.Г., Балашова В.А.</v>
          </cell>
        </row>
        <row r="260">
          <cell r="B260">
            <v>438</v>
          </cell>
          <cell r="C260" t="str">
            <v>Окенин Максим</v>
          </cell>
          <cell r="D260" t="str">
            <v>15.11.1994</v>
          </cell>
          <cell r="E260" t="str">
            <v>1р</v>
          </cell>
          <cell r="F260" t="str">
            <v>Калиниградская</v>
          </cell>
          <cell r="G260" t="str">
            <v>Калининград, КГТУ</v>
          </cell>
          <cell r="H260" t="str">
            <v>Макиенко В.В., Прохоров В.Е.</v>
          </cell>
        </row>
        <row r="261">
          <cell r="B261">
            <v>429</v>
          </cell>
          <cell r="C261" t="str">
            <v>Чекин Илья</v>
          </cell>
          <cell r="D261" t="str">
            <v>1995</v>
          </cell>
          <cell r="E261" t="str">
            <v>КМС</v>
          </cell>
          <cell r="F261" t="str">
            <v>Калиниградская</v>
          </cell>
          <cell r="G261" t="str">
            <v>Калининград, БФУ им. И. Канта</v>
          </cell>
          <cell r="H261" t="str">
            <v>Балашов С.Г., Балашова В.А.</v>
          </cell>
        </row>
        <row r="262">
          <cell r="B262">
            <v>434</v>
          </cell>
          <cell r="C262" t="str">
            <v>Макеев Александр</v>
          </cell>
          <cell r="D262" t="str">
            <v>1993</v>
          </cell>
          <cell r="E262" t="str">
            <v>КМС</v>
          </cell>
          <cell r="F262" t="str">
            <v>Калиниградская</v>
          </cell>
          <cell r="G262" t="str">
            <v>Калининград, БФУ им. И. Канта</v>
          </cell>
          <cell r="H262" t="str">
            <v>Антунович Г.П., Слушкин В.К.</v>
          </cell>
        </row>
        <row r="263">
          <cell r="B263">
            <v>430</v>
          </cell>
          <cell r="C263" t="str">
            <v>Дмитриев Сергей</v>
          </cell>
          <cell r="D263" t="str">
            <v>08.03.1004</v>
          </cell>
          <cell r="E263" t="str">
            <v>КМС</v>
          </cell>
          <cell r="F263" t="str">
            <v>Костромская</v>
          </cell>
          <cell r="G263" t="str">
            <v>Кострома, КГУ</v>
          </cell>
          <cell r="H263" t="str">
            <v>Павлов Е.А.</v>
          </cell>
        </row>
        <row r="264">
          <cell r="B264">
            <v>446</v>
          </cell>
          <cell r="C264" t="str">
            <v>Голубцов Николай</v>
          </cell>
          <cell r="D264" t="str">
            <v>12.08.1994</v>
          </cell>
          <cell r="E264" t="str">
            <v>2р</v>
          </cell>
          <cell r="F264" t="str">
            <v>Костромская</v>
          </cell>
          <cell r="G264" t="str">
            <v>Кострома, КГУ</v>
          </cell>
          <cell r="H264" t="str">
            <v>Павлов Е.А.</v>
          </cell>
        </row>
        <row r="265">
          <cell r="B265">
            <v>447</v>
          </cell>
          <cell r="C265" t="str">
            <v>Новоселов Алексей</v>
          </cell>
          <cell r="D265" t="str">
            <v>04.03.1995</v>
          </cell>
          <cell r="E265" t="str">
            <v>2р</v>
          </cell>
          <cell r="F265" t="str">
            <v>Костромская</v>
          </cell>
          <cell r="G265" t="str">
            <v>Кострома, КГУ</v>
          </cell>
          <cell r="H265" t="str">
            <v>Павлов Е.А.</v>
          </cell>
        </row>
        <row r="266">
          <cell r="B266">
            <v>449</v>
          </cell>
          <cell r="C266" t="str">
            <v>Смирнов Михаил</v>
          </cell>
          <cell r="D266" t="str">
            <v>15.06.1993</v>
          </cell>
          <cell r="E266" t="str">
            <v>2р</v>
          </cell>
          <cell r="F266" t="str">
            <v>Костромская</v>
          </cell>
          <cell r="G266" t="str">
            <v>Кострома, КГУ</v>
          </cell>
          <cell r="H266" t="str">
            <v>Павлов Е.А.</v>
          </cell>
        </row>
        <row r="267">
          <cell r="B267">
            <v>450</v>
          </cell>
          <cell r="C267" t="str">
            <v>Кошкарев Рустам</v>
          </cell>
          <cell r="D267" t="str">
            <v>17.02.1997</v>
          </cell>
          <cell r="E267" t="str">
            <v>1р</v>
          </cell>
          <cell r="F267" t="str">
            <v>Костромская</v>
          </cell>
          <cell r="G267" t="str">
            <v>Кострома, КГУ</v>
          </cell>
          <cell r="H267" t="str">
            <v>Дружков А.Н.</v>
          </cell>
        </row>
        <row r="268">
          <cell r="B268">
            <v>43</v>
          </cell>
          <cell r="C268" t="str">
            <v>Зайцев Сергей</v>
          </cell>
          <cell r="D268" t="str">
            <v>1994</v>
          </cell>
          <cell r="E268" t="str">
            <v>1р</v>
          </cell>
          <cell r="F268" t="str">
            <v>Ярославская</v>
          </cell>
          <cell r="G268" t="str">
            <v>Ярославль, СДЮСШОР-19</v>
          </cell>
          <cell r="H268" t="str">
            <v>Круговой К.Н.</v>
          </cell>
        </row>
      </sheetData>
      <sheetData sheetId="21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117</v>
          </cell>
          <cell r="C3" t="str">
            <v>Калинина Кристина</v>
          </cell>
          <cell r="D3" t="str">
            <v>1997</v>
          </cell>
          <cell r="E3" t="str">
            <v>2р</v>
          </cell>
          <cell r="F3" t="str">
            <v>Ярославская</v>
          </cell>
          <cell r="G3" t="str">
            <v>Рыбинск, РГАТУ им. П.А. Соловьева</v>
          </cell>
          <cell r="H3" t="str">
            <v>Гайдуков Э.А.</v>
          </cell>
          <cell r="I3">
            <v>60</v>
          </cell>
        </row>
        <row r="4">
          <cell r="B4">
            <v>114</v>
          </cell>
          <cell r="C4" t="str">
            <v>Чистякова Екатерина</v>
          </cell>
          <cell r="D4" t="str">
            <v>1993</v>
          </cell>
          <cell r="E4" t="str">
            <v>2р</v>
          </cell>
          <cell r="F4" t="str">
            <v>Ярославская</v>
          </cell>
          <cell r="G4" t="str">
            <v>Рыбинск, РГАТУ им. П.А. Соловьева</v>
          </cell>
          <cell r="H4" t="str">
            <v>Гайдуков Э.А.</v>
          </cell>
          <cell r="I4">
            <v>60</v>
          </cell>
        </row>
        <row r="5">
          <cell r="B5">
            <v>112</v>
          </cell>
          <cell r="C5" t="str">
            <v>Смирнова Надежда</v>
          </cell>
          <cell r="D5" t="str">
            <v>1993</v>
          </cell>
          <cell r="E5" t="str">
            <v>2р</v>
          </cell>
          <cell r="F5" t="str">
            <v>Ярославская</v>
          </cell>
          <cell r="G5" t="str">
            <v>Рыбинск, РГАТУ им. П.А. Соловьева</v>
          </cell>
          <cell r="H5" t="str">
            <v>Гайдуков Э.А.</v>
          </cell>
          <cell r="I5">
            <v>400</v>
          </cell>
        </row>
        <row r="6">
          <cell r="B6">
            <v>110</v>
          </cell>
          <cell r="C6" t="str">
            <v>Назина Вера</v>
          </cell>
          <cell r="D6" t="str">
            <v>1995</v>
          </cell>
          <cell r="E6" t="str">
            <v>2р</v>
          </cell>
          <cell r="F6" t="str">
            <v>Ярославская</v>
          </cell>
          <cell r="G6" t="str">
            <v>Рыбинск, РГАТУ им. П.А. Соловьева</v>
          </cell>
          <cell r="H6" t="str">
            <v>Гайдуков Э.А.</v>
          </cell>
          <cell r="I6">
            <v>400</v>
          </cell>
        </row>
        <row r="7">
          <cell r="B7">
            <v>109</v>
          </cell>
          <cell r="C7" t="str">
            <v>Колтырина Кристина</v>
          </cell>
          <cell r="D7" t="str">
            <v>1994</v>
          </cell>
          <cell r="E7" t="str">
            <v>2р</v>
          </cell>
          <cell r="F7" t="str">
            <v>Ярославская</v>
          </cell>
          <cell r="G7" t="str">
            <v>Рыбинск, РГАТУ им. П.А. Соловьева</v>
          </cell>
          <cell r="H7" t="str">
            <v>Гайдуков Э.А.</v>
          </cell>
        </row>
        <row r="8">
          <cell r="B8">
            <v>108</v>
          </cell>
          <cell r="C8" t="str">
            <v>Мошкина Алина</v>
          </cell>
          <cell r="D8" t="str">
            <v>1995</v>
          </cell>
          <cell r="E8" t="str">
            <v>2р</v>
          </cell>
          <cell r="F8" t="str">
            <v>Ярославская</v>
          </cell>
          <cell r="G8" t="str">
            <v>Рыбинск, РГАТУ им. П.А. Соловьева</v>
          </cell>
          <cell r="H8" t="str">
            <v>Гайдуков Э.А.</v>
          </cell>
          <cell r="I8">
            <v>60</v>
          </cell>
        </row>
        <row r="9">
          <cell r="B9">
            <v>107</v>
          </cell>
          <cell r="C9" t="str">
            <v>Черкасина Ксения</v>
          </cell>
          <cell r="D9" t="str">
            <v>1994</v>
          </cell>
          <cell r="E9" t="str">
            <v>2р</v>
          </cell>
          <cell r="F9" t="str">
            <v>Ярославская</v>
          </cell>
          <cell r="G9" t="str">
            <v>Рыбинск, РГАТУ им. П.А. Соловьева</v>
          </cell>
          <cell r="H9" t="str">
            <v>Гайдуков Э.А.</v>
          </cell>
          <cell r="I9">
            <v>1500</v>
          </cell>
        </row>
        <row r="10">
          <cell r="B10">
            <v>106</v>
          </cell>
          <cell r="C10" t="str">
            <v>Карманова Кристина</v>
          </cell>
          <cell r="D10" t="str">
            <v>1993</v>
          </cell>
          <cell r="E10" t="str">
            <v>2р</v>
          </cell>
          <cell r="F10" t="str">
            <v>Ярославская</v>
          </cell>
          <cell r="G10" t="str">
            <v>Рыбинск, РГАТУ им. П.А. Соловьева</v>
          </cell>
          <cell r="H10" t="str">
            <v>Гайдуков Э.А.</v>
          </cell>
        </row>
        <row r="11">
          <cell r="B11">
            <v>102</v>
          </cell>
          <cell r="C11" t="str">
            <v xml:space="preserve">Соколова Ольга </v>
          </cell>
          <cell r="D11" t="str">
            <v>1991</v>
          </cell>
          <cell r="E11" t="str">
            <v>КМС</v>
          </cell>
          <cell r="F11" t="str">
            <v>Ярославская</v>
          </cell>
          <cell r="G11" t="str">
            <v>Рыбинск, РГАТУ им. П.А. Соловьева</v>
          </cell>
          <cell r="H11" t="str">
            <v>Жукова Т.Г.</v>
          </cell>
        </row>
        <row r="12">
          <cell r="B12">
            <v>99</v>
          </cell>
          <cell r="C12" t="str">
            <v>Соколова Анна</v>
          </cell>
          <cell r="D12" t="str">
            <v>1991</v>
          </cell>
          <cell r="E12" t="str">
            <v>1р</v>
          </cell>
          <cell r="F12" t="str">
            <v>Ярославская</v>
          </cell>
          <cell r="G12" t="str">
            <v>Рыбинск, РГАТУ им. П.А. Соловьева</v>
          </cell>
          <cell r="H12" t="str">
            <v>Жукова Т.Г.</v>
          </cell>
          <cell r="I12">
            <v>400</v>
          </cell>
        </row>
        <row r="13">
          <cell r="B13">
            <v>94</v>
          </cell>
          <cell r="C13" t="str">
            <v>Жесткова Мария</v>
          </cell>
          <cell r="D13" t="str">
            <v>18.09.1995</v>
          </cell>
          <cell r="E13" t="str">
            <v>2р</v>
          </cell>
          <cell r="F13" t="str">
            <v>Ярославская</v>
          </cell>
          <cell r="G13" t="str">
            <v>Ярославль, ЯГТУ</v>
          </cell>
          <cell r="H13" t="str">
            <v>Клейменов А.Н.</v>
          </cell>
          <cell r="I13" t="str">
            <v>с/х</v>
          </cell>
        </row>
        <row r="14">
          <cell r="B14">
            <v>93</v>
          </cell>
          <cell r="C14" t="str">
            <v>Шарова Анна</v>
          </cell>
          <cell r="D14" t="str">
            <v>02.11.1992</v>
          </cell>
          <cell r="E14" t="str">
            <v>2р</v>
          </cell>
          <cell r="F14" t="str">
            <v>Ярославская</v>
          </cell>
          <cell r="G14" t="str">
            <v>Ярославль, ЯГТУ</v>
          </cell>
          <cell r="H14" t="str">
            <v>Круглова Е.В.</v>
          </cell>
          <cell r="I14">
            <v>60</v>
          </cell>
        </row>
        <row r="15">
          <cell r="B15">
            <v>92</v>
          </cell>
          <cell r="C15" t="str">
            <v>Цветкова Елена</v>
          </cell>
          <cell r="D15" t="str">
            <v>27.09.1992</v>
          </cell>
          <cell r="E15" t="str">
            <v>1р</v>
          </cell>
          <cell r="F15" t="str">
            <v>Ярославская</v>
          </cell>
          <cell r="G15" t="str">
            <v>Ярославль, ЯГТУ</v>
          </cell>
          <cell r="H15" t="str">
            <v>Хрущева Л.В.</v>
          </cell>
          <cell r="I15">
            <v>800</v>
          </cell>
        </row>
        <row r="16">
          <cell r="B16">
            <v>85</v>
          </cell>
          <cell r="C16" t="str">
            <v>Ветрова Виктория</v>
          </cell>
          <cell r="D16" t="str">
            <v>22.05.1995</v>
          </cell>
          <cell r="E16" t="str">
            <v>2р</v>
          </cell>
          <cell r="F16" t="str">
            <v>Ярославская</v>
          </cell>
          <cell r="G16" t="str">
            <v>Ярославль, ЯГТУ</v>
          </cell>
          <cell r="H16" t="str">
            <v>Круглова Е.В.</v>
          </cell>
        </row>
        <row r="17">
          <cell r="B17">
            <v>84</v>
          </cell>
          <cell r="C17" t="str">
            <v>Петрова Олеся</v>
          </cell>
          <cell r="D17" t="str">
            <v>22.05.1995</v>
          </cell>
          <cell r="E17" t="str">
            <v>2р</v>
          </cell>
          <cell r="F17" t="str">
            <v>Ярославская</v>
          </cell>
          <cell r="G17" t="str">
            <v>Ярославль, ЯГТУ</v>
          </cell>
          <cell r="H17" t="str">
            <v>Клейменов А.Н.</v>
          </cell>
          <cell r="I17">
            <v>400</v>
          </cell>
        </row>
        <row r="18">
          <cell r="B18">
            <v>79</v>
          </cell>
          <cell r="C18" t="str">
            <v>Замскова Елена</v>
          </cell>
          <cell r="D18" t="str">
            <v>1993</v>
          </cell>
          <cell r="E18" t="str">
            <v>2р</v>
          </cell>
          <cell r="F18" t="str">
            <v>Ярославская</v>
          </cell>
          <cell r="G18" t="str">
            <v>Ярославль, ЯГТУ</v>
          </cell>
          <cell r="H18" t="str">
            <v>Круглова Е.В.</v>
          </cell>
        </row>
        <row r="19">
          <cell r="B19">
            <v>78</v>
          </cell>
          <cell r="C19" t="str">
            <v>Голубева Елена</v>
          </cell>
          <cell r="D19" t="str">
            <v>1992</v>
          </cell>
          <cell r="E19" t="str">
            <v>2р</v>
          </cell>
          <cell r="F19" t="str">
            <v>Ярославская</v>
          </cell>
          <cell r="G19" t="str">
            <v>Ярославль, ЯГТУ</v>
          </cell>
          <cell r="H19" t="str">
            <v>Круглова Е.В.</v>
          </cell>
        </row>
        <row r="20">
          <cell r="B20">
            <v>77</v>
          </cell>
          <cell r="C20" t="str">
            <v>Северина Марина</v>
          </cell>
          <cell r="D20" t="str">
            <v>1994</v>
          </cell>
          <cell r="E20" t="str">
            <v>2р</v>
          </cell>
          <cell r="F20" t="str">
            <v>Ярославская</v>
          </cell>
          <cell r="G20" t="str">
            <v>Ярославль, ЯГТУ</v>
          </cell>
          <cell r="H20" t="str">
            <v>Круглова Е.В.</v>
          </cell>
        </row>
        <row r="21">
          <cell r="B21">
            <v>68</v>
          </cell>
          <cell r="C21" t="str">
            <v>Виноградова Любовь</v>
          </cell>
          <cell r="E21" t="str">
            <v>2р</v>
          </cell>
          <cell r="F21" t="str">
            <v>Ярославская</v>
          </cell>
          <cell r="G21" t="str">
            <v>Ярославль, ЯГСХА</v>
          </cell>
          <cell r="H21" t="str">
            <v>Нальгиев А.А., Шиловская Т.А.</v>
          </cell>
        </row>
        <row r="22">
          <cell r="B22">
            <v>6</v>
          </cell>
          <cell r="C22" t="str">
            <v>Баданина Виктория</v>
          </cell>
          <cell r="D22" t="str">
            <v>11.11.1996</v>
          </cell>
          <cell r="E22">
            <v>2</v>
          </cell>
          <cell r="F22" t="str">
            <v>Ярославская</v>
          </cell>
          <cell r="G22" t="str">
            <v>Ярославль, филиал ВКА им. А.Ф. Можайского</v>
          </cell>
          <cell r="H22" t="str">
            <v>Васин В.Н., Тюленев С.А.</v>
          </cell>
        </row>
        <row r="23">
          <cell r="B23">
            <v>59</v>
          </cell>
          <cell r="C23" t="str">
            <v>Попова Валерия</v>
          </cell>
          <cell r="D23" t="str">
            <v>1996</v>
          </cell>
          <cell r="F23" t="str">
            <v>Ярославская</v>
          </cell>
          <cell r="G23" t="str">
            <v>Ярославль, ЯГПУ им. К.Д. Ушинского</v>
          </cell>
          <cell r="H23" t="str">
            <v>Клейменов А.Н.</v>
          </cell>
        </row>
        <row r="24">
          <cell r="B24">
            <v>58</v>
          </cell>
          <cell r="C24" t="str">
            <v>Лобова Анастасия</v>
          </cell>
          <cell r="D24" t="str">
            <v>1996</v>
          </cell>
          <cell r="F24" t="str">
            <v>Ярославская</v>
          </cell>
          <cell r="G24" t="str">
            <v>Ярославль, ЯГПУ им. К.Д. Ушинского</v>
          </cell>
          <cell r="H24" t="str">
            <v>Анкудинов А.В.</v>
          </cell>
          <cell r="I24">
            <v>1500</v>
          </cell>
        </row>
        <row r="25">
          <cell r="B25">
            <v>57</v>
          </cell>
          <cell r="C25" t="str">
            <v>Деткова Мария</v>
          </cell>
          <cell r="D25" t="str">
            <v>1995</v>
          </cell>
          <cell r="E25" t="str">
            <v>2р</v>
          </cell>
          <cell r="F25" t="str">
            <v>Ярославская</v>
          </cell>
          <cell r="G25" t="str">
            <v>Ярославль, ЯГПУ им. К.Д. Ушинского</v>
          </cell>
          <cell r="H25" t="str">
            <v>Клейменов А.Н.</v>
          </cell>
          <cell r="I25" t="str">
            <v>с/х</v>
          </cell>
        </row>
        <row r="26">
          <cell r="B26">
            <v>56</v>
          </cell>
          <cell r="C26" t="str">
            <v>Максименко Анастасия</v>
          </cell>
          <cell r="D26" t="str">
            <v>1997</v>
          </cell>
          <cell r="F26" t="str">
            <v>Ярославская</v>
          </cell>
          <cell r="G26" t="str">
            <v>Ярославль, ЯГПУ им. К.Д. Ушинского</v>
          </cell>
          <cell r="H26" t="str">
            <v>Зараковский Е.Р.</v>
          </cell>
          <cell r="I26">
            <v>1500</v>
          </cell>
        </row>
        <row r="27">
          <cell r="B27">
            <v>55</v>
          </cell>
          <cell r="C27" t="str">
            <v>Рогатых Мария</v>
          </cell>
          <cell r="D27" t="str">
            <v>1994</v>
          </cell>
          <cell r="E27" t="str">
            <v>2р</v>
          </cell>
          <cell r="F27" t="str">
            <v>Ярославская</v>
          </cell>
          <cell r="G27" t="str">
            <v>Ярославль, ЯГПУ им. К.Д. Ушинского</v>
          </cell>
          <cell r="H27" t="str">
            <v>Сошников А.В.</v>
          </cell>
          <cell r="I27">
            <v>60</v>
          </cell>
        </row>
        <row r="28">
          <cell r="B28">
            <v>54</v>
          </cell>
          <cell r="C28" t="str">
            <v>Виноградова Полина</v>
          </cell>
          <cell r="D28" t="str">
            <v>1996</v>
          </cell>
          <cell r="E28" t="str">
            <v>КМС</v>
          </cell>
          <cell r="F28" t="str">
            <v>Ярославская</v>
          </cell>
          <cell r="G28" t="str">
            <v>Ярославль, ЯГПУ им. К.Д. Ушинского</v>
          </cell>
          <cell r="H28" t="str">
            <v>Тюленев С.А.</v>
          </cell>
          <cell r="I28">
            <v>400</v>
          </cell>
        </row>
        <row r="29">
          <cell r="B29">
            <v>65</v>
          </cell>
          <cell r="C29" t="str">
            <v>Шорохова Юлия</v>
          </cell>
          <cell r="D29" t="str">
            <v>22.03.1996</v>
          </cell>
          <cell r="E29" t="str">
            <v>2р</v>
          </cell>
          <cell r="F29" t="str">
            <v>Ярославская</v>
          </cell>
          <cell r="G29" t="str">
            <v>Ярославль, ЯГМУ</v>
          </cell>
          <cell r="H29" t="str">
            <v>Станкевич В.А.</v>
          </cell>
          <cell r="I29" t="str">
            <v>длина</v>
          </cell>
        </row>
        <row r="30">
          <cell r="B30">
            <v>64</v>
          </cell>
          <cell r="C30" t="str">
            <v>Сибирева Александра</v>
          </cell>
          <cell r="D30" t="str">
            <v>22.06.1993</v>
          </cell>
          <cell r="E30" t="str">
            <v>2р</v>
          </cell>
          <cell r="F30" t="str">
            <v>Ярославская</v>
          </cell>
          <cell r="G30" t="str">
            <v>Ярославль, ЯГМУ</v>
          </cell>
          <cell r="H30" t="str">
            <v>Станкевич В.А.</v>
          </cell>
          <cell r="I30">
            <v>60</v>
          </cell>
        </row>
        <row r="31">
          <cell r="B31">
            <v>63</v>
          </cell>
          <cell r="C31" t="str">
            <v>Маханова Ксения</v>
          </cell>
          <cell r="D31" t="str">
            <v>24.06.1993</v>
          </cell>
          <cell r="E31" t="str">
            <v>2р</v>
          </cell>
          <cell r="F31" t="str">
            <v>Ярославская</v>
          </cell>
          <cell r="G31" t="str">
            <v>Ярославль, ЯГМУ</v>
          </cell>
          <cell r="H31" t="str">
            <v>Станкевич В.А.</v>
          </cell>
          <cell r="I31">
            <v>400</v>
          </cell>
        </row>
        <row r="32">
          <cell r="B32">
            <v>51</v>
          </cell>
          <cell r="C32" t="str">
            <v>Арутюнова Дарья</v>
          </cell>
          <cell r="D32" t="str">
            <v>21.03.1996</v>
          </cell>
          <cell r="E32" t="str">
            <v>1р</v>
          </cell>
          <cell r="F32" t="str">
            <v>Ярославская</v>
          </cell>
          <cell r="G32" t="str">
            <v>Ярославль, ЯрГУ им. П.Г. Демидова</v>
          </cell>
          <cell r="H32" t="str">
            <v>Бабашкин В.М.</v>
          </cell>
          <cell r="I32" t="str">
            <v>высота</v>
          </cell>
        </row>
        <row r="33">
          <cell r="B33">
            <v>50</v>
          </cell>
          <cell r="C33" t="str">
            <v>Блинова Валерия</v>
          </cell>
          <cell r="D33" t="str">
            <v>21.02.1996</v>
          </cell>
          <cell r="E33" t="str">
            <v>2р</v>
          </cell>
          <cell r="F33" t="str">
            <v>Ярославская</v>
          </cell>
          <cell r="G33" t="str">
            <v>Ярославль, ЯрГУ им. П.Г. Демидова</v>
          </cell>
          <cell r="H33" t="str">
            <v>Станкевич В.А.</v>
          </cell>
        </row>
        <row r="34">
          <cell r="B34">
            <v>45</v>
          </cell>
          <cell r="C34" t="str">
            <v>Крайнова Людмила</v>
          </cell>
          <cell r="D34" t="str">
            <v>12.09.1993</v>
          </cell>
          <cell r="E34" t="str">
            <v>2р</v>
          </cell>
          <cell r="F34" t="str">
            <v>Ярославская</v>
          </cell>
          <cell r="G34" t="str">
            <v>Ярославль, ЯрГУ им. П.Г. Демидова</v>
          </cell>
          <cell r="H34" t="str">
            <v>Кузнецова Н.И.</v>
          </cell>
          <cell r="I34">
            <v>1500</v>
          </cell>
        </row>
        <row r="35">
          <cell r="B35">
            <v>44</v>
          </cell>
          <cell r="C35" t="str">
            <v>Подвальная Ольга</v>
          </cell>
          <cell r="D35" t="str">
            <v>03.05.1994</v>
          </cell>
          <cell r="E35" t="str">
            <v>2р</v>
          </cell>
          <cell r="F35" t="str">
            <v>Ярославская</v>
          </cell>
          <cell r="G35" t="str">
            <v>Ярославль, ЯрГУ им. П.Г. Демидова</v>
          </cell>
          <cell r="H35" t="str">
            <v>Станкевич В.А.</v>
          </cell>
          <cell r="I35">
            <v>60</v>
          </cell>
        </row>
        <row r="36">
          <cell r="B36">
            <v>43</v>
          </cell>
          <cell r="C36" t="str">
            <v>Третьякова Наталия</v>
          </cell>
          <cell r="D36" t="str">
            <v>14.12.1995</v>
          </cell>
          <cell r="E36" t="str">
            <v>1р</v>
          </cell>
          <cell r="F36" t="str">
            <v>Ярославская</v>
          </cell>
          <cell r="G36" t="str">
            <v>Ярославль, ЯрГУ им. П.Г. Демидова</v>
          </cell>
          <cell r="H36" t="str">
            <v>Тюленев С.А.</v>
          </cell>
          <cell r="I36">
            <v>400</v>
          </cell>
        </row>
        <row r="37">
          <cell r="B37">
            <v>42</v>
          </cell>
          <cell r="C37" t="str">
            <v>Арефьева Анна</v>
          </cell>
          <cell r="D37" t="str">
            <v>26.10.1995</v>
          </cell>
          <cell r="E37" t="str">
            <v>1р</v>
          </cell>
          <cell r="F37" t="str">
            <v>Ярославская</v>
          </cell>
          <cell r="G37" t="str">
            <v>Ярославль, ЯрГУ им. П.Г. Демидова</v>
          </cell>
          <cell r="H37" t="str">
            <v>Кузнецова А.Л., Станкевич В.А.</v>
          </cell>
          <cell r="I37">
            <v>400</v>
          </cell>
        </row>
        <row r="38">
          <cell r="B38">
            <v>41</v>
          </cell>
          <cell r="C38" t="str">
            <v>Баскова Мария</v>
          </cell>
          <cell r="D38" t="str">
            <v>26.10.1995</v>
          </cell>
          <cell r="E38" t="str">
            <v>КМС</v>
          </cell>
          <cell r="F38" t="str">
            <v>Ярославская</v>
          </cell>
          <cell r="G38" t="str">
            <v>Ярославль, ЯрГУ им. П.Г. Демидова</v>
          </cell>
          <cell r="H38" t="str">
            <v>Скулябин А.Б.</v>
          </cell>
          <cell r="I38" t="str">
            <v>длина</v>
          </cell>
        </row>
        <row r="39">
          <cell r="B39">
            <v>32</v>
          </cell>
          <cell r="C39" t="str">
            <v>Соловьева Алена</v>
          </cell>
          <cell r="D39" t="str">
            <v>21.02.1996</v>
          </cell>
          <cell r="E39" t="str">
            <v>2р</v>
          </cell>
          <cell r="F39" t="str">
            <v>Ярославская</v>
          </cell>
          <cell r="G39" t="str">
            <v>Ярославль, ЯрГУ им. П.Г. Демидова</v>
          </cell>
          <cell r="H39" t="str">
            <v>Клейменов А.Н.</v>
          </cell>
          <cell r="I39">
            <v>400</v>
          </cell>
        </row>
        <row r="40">
          <cell r="B40">
            <v>29</v>
          </cell>
          <cell r="C40" t="str">
            <v>Виноградова Дарина</v>
          </cell>
          <cell r="D40" t="str">
            <v>21.06.1994</v>
          </cell>
          <cell r="E40" t="str">
            <v>2р</v>
          </cell>
          <cell r="F40" t="str">
            <v>Ярославская</v>
          </cell>
          <cell r="G40" t="str">
            <v>Ярославль, ЯрГУ им. П.Г. Демидова</v>
          </cell>
          <cell r="H40" t="str">
            <v>Станкевич В.А.</v>
          </cell>
          <cell r="I40">
            <v>60</v>
          </cell>
        </row>
        <row r="41">
          <cell r="B41">
            <v>28</v>
          </cell>
          <cell r="C41" t="str">
            <v>Молькова Таисия</v>
          </cell>
          <cell r="D41" t="str">
            <v>21.05.1995</v>
          </cell>
          <cell r="E41" t="str">
            <v>МС</v>
          </cell>
          <cell r="F41" t="str">
            <v>Ярославская</v>
          </cell>
          <cell r="G41" t="str">
            <v>Ярославль, ЯрГУ им. П.Г. Демидова</v>
          </cell>
          <cell r="H41" t="str">
            <v>Скулябин А.Б.</v>
          </cell>
          <cell r="I41" t="str">
            <v>длина</v>
          </cell>
        </row>
        <row r="42">
          <cell r="B42">
            <v>178</v>
          </cell>
          <cell r="C42" t="str">
            <v>Сарсенбаева Галина</v>
          </cell>
          <cell r="D42" t="str">
            <v>1992</v>
          </cell>
          <cell r="E42" t="str">
            <v>1р</v>
          </cell>
          <cell r="F42" t="str">
            <v>Челябинская</v>
          </cell>
          <cell r="G42" t="str">
            <v>Челябинск, УралГУФК</v>
          </cell>
          <cell r="H42" t="str">
            <v>Самойленко О.В.</v>
          </cell>
          <cell r="I42" t="str">
            <v>ядро</v>
          </cell>
        </row>
        <row r="43">
          <cell r="B43">
            <v>180</v>
          </cell>
          <cell r="C43" t="str">
            <v>Игнатова Марина</v>
          </cell>
          <cell r="D43" t="str">
            <v>1995</v>
          </cell>
          <cell r="E43" t="str">
            <v>МС</v>
          </cell>
          <cell r="F43" t="str">
            <v>Челябинская</v>
          </cell>
          <cell r="G43" t="str">
            <v>Челябинск, УралГУФК</v>
          </cell>
          <cell r="H43" t="str">
            <v>Сайко Г.В., Матюхов Д.М.</v>
          </cell>
          <cell r="I43" t="str">
            <v>с/х</v>
          </cell>
        </row>
        <row r="44">
          <cell r="B44">
            <v>181</v>
          </cell>
          <cell r="C44" t="str">
            <v>Бухтаярова Ольга</v>
          </cell>
          <cell r="D44" t="str">
            <v>1994</v>
          </cell>
          <cell r="E44" t="str">
            <v>1р</v>
          </cell>
          <cell r="F44" t="str">
            <v>Челябинская</v>
          </cell>
          <cell r="G44" t="str">
            <v>Челябинск, УралГУФК</v>
          </cell>
          <cell r="H44" t="str">
            <v>Береглазов В.Н.</v>
          </cell>
          <cell r="I44" t="str">
            <v>длина</v>
          </cell>
        </row>
        <row r="45">
          <cell r="B45">
            <v>182</v>
          </cell>
          <cell r="C45" t="str">
            <v>Заикина Анастасия</v>
          </cell>
          <cell r="D45" t="str">
            <v>1992</v>
          </cell>
          <cell r="E45" t="str">
            <v>КМС</v>
          </cell>
          <cell r="F45" t="str">
            <v>Челябинская</v>
          </cell>
          <cell r="G45" t="str">
            <v>Челябинск, УралГУФК</v>
          </cell>
          <cell r="H45" t="str">
            <v>Береглазов В.Н.</v>
          </cell>
          <cell r="I45">
            <v>60</v>
          </cell>
        </row>
        <row r="46">
          <cell r="B46">
            <v>183</v>
          </cell>
          <cell r="C46" t="str">
            <v>Ишмуратова Марина</v>
          </cell>
          <cell r="D46" t="str">
            <v>1989</v>
          </cell>
          <cell r="E46" t="str">
            <v>КМС</v>
          </cell>
          <cell r="F46" t="str">
            <v>Челябинская</v>
          </cell>
          <cell r="G46" t="str">
            <v>Челябинск, УралГУФК</v>
          </cell>
          <cell r="H46" t="str">
            <v>Медведев Ю.А., Гарифуллин И.Ф.</v>
          </cell>
          <cell r="I46" t="str">
            <v>длина</v>
          </cell>
        </row>
        <row r="47">
          <cell r="B47">
            <v>184</v>
          </cell>
          <cell r="C47" t="str">
            <v>Казека Екатерина</v>
          </cell>
          <cell r="D47" t="str">
            <v>1990</v>
          </cell>
          <cell r="E47" t="str">
            <v>МС</v>
          </cell>
          <cell r="F47" t="str">
            <v>Челябинская</v>
          </cell>
          <cell r="G47" t="str">
            <v>Челябинск, УралГУФК</v>
          </cell>
          <cell r="H47" t="str">
            <v>Шалонников А.П., Ревенко В.Я.</v>
          </cell>
          <cell r="I47" t="str">
            <v>шест</v>
          </cell>
        </row>
        <row r="48">
          <cell r="B48">
            <v>168</v>
          </cell>
          <cell r="C48" t="str">
            <v>Новикова Валерия</v>
          </cell>
          <cell r="D48" t="str">
            <v>1993</v>
          </cell>
          <cell r="E48" t="str">
            <v>МС</v>
          </cell>
          <cell r="F48" t="str">
            <v>Челябинская</v>
          </cell>
          <cell r="G48" t="str">
            <v>Челябинск, УралГУФК</v>
          </cell>
          <cell r="H48" t="str">
            <v>Ревенко В.Я.</v>
          </cell>
          <cell r="I48" t="str">
            <v>шест</v>
          </cell>
        </row>
        <row r="49">
          <cell r="B49">
            <v>170</v>
          </cell>
          <cell r="C49" t="str">
            <v>Авдонькина Анна</v>
          </cell>
          <cell r="D49" t="str">
            <v>1991</v>
          </cell>
          <cell r="E49" t="str">
            <v>КМС</v>
          </cell>
          <cell r="F49" t="str">
            <v>Челябинская</v>
          </cell>
          <cell r="G49" t="str">
            <v>Челябинск, УралГУФК</v>
          </cell>
          <cell r="H49" t="str">
            <v>Копылев С.С.</v>
          </cell>
          <cell r="I49" t="str">
            <v>шест</v>
          </cell>
        </row>
        <row r="50">
          <cell r="B50">
            <v>206</v>
          </cell>
          <cell r="C50" t="str">
            <v>Комарова Кристина</v>
          </cell>
          <cell r="D50" t="str">
            <v>30.01.1992</v>
          </cell>
          <cell r="E50" t="str">
            <v>МС</v>
          </cell>
          <cell r="F50" t="str">
            <v>Ярославская</v>
          </cell>
          <cell r="G50" t="str">
            <v>Ярославль, филиал МосАП</v>
          </cell>
          <cell r="H50" t="str">
            <v>Скулябин А.Б.</v>
          </cell>
          <cell r="I50" t="str">
            <v>шест</v>
          </cell>
        </row>
        <row r="51">
          <cell r="B51">
            <v>191</v>
          </cell>
          <cell r="C51" t="str">
            <v>Ламаева Зарина</v>
          </cell>
          <cell r="D51" t="str">
            <v>02.08.1992</v>
          </cell>
          <cell r="E51" t="str">
            <v>1р</v>
          </cell>
          <cell r="F51" t="str">
            <v>Р-ка Марий Эл</v>
          </cell>
          <cell r="G51" t="str">
            <v>Йошкар-Ола, ПГТУ</v>
          </cell>
          <cell r="H51" t="str">
            <v>Соколов В.Г.</v>
          </cell>
          <cell r="I51">
            <v>200</v>
          </cell>
        </row>
        <row r="52">
          <cell r="B52">
            <v>190</v>
          </cell>
          <cell r="C52" t="str">
            <v>Шамова Дарья</v>
          </cell>
          <cell r="D52" t="str">
            <v>04.12.1995</v>
          </cell>
          <cell r="E52" t="str">
            <v>1р</v>
          </cell>
          <cell r="F52" t="str">
            <v>Р-ка Марий Эл</v>
          </cell>
          <cell r="G52" t="str">
            <v>Йошкар-Ола, ПГТУ</v>
          </cell>
          <cell r="H52" t="str">
            <v>Соколов В.Г.</v>
          </cell>
          <cell r="I52">
            <v>60</v>
          </cell>
        </row>
        <row r="53">
          <cell r="B53">
            <v>189</v>
          </cell>
          <cell r="C53" t="str">
            <v>Бусыгина Лада</v>
          </cell>
          <cell r="D53" t="str">
            <v>24.12.1991</v>
          </cell>
          <cell r="E53" t="str">
            <v>2р</v>
          </cell>
          <cell r="F53" t="str">
            <v>Р-ка Марий Эл</v>
          </cell>
          <cell r="G53" t="str">
            <v>Йошкар-Ола, ПГТУ</v>
          </cell>
          <cell r="H53" t="str">
            <v>Соколов В.Г.</v>
          </cell>
          <cell r="I53">
            <v>60</v>
          </cell>
        </row>
        <row r="54">
          <cell r="B54">
            <v>188</v>
          </cell>
          <cell r="C54" t="str">
            <v>Антонова Анастасия</v>
          </cell>
          <cell r="D54" t="str">
            <v>03.02.1994</v>
          </cell>
          <cell r="E54" t="str">
            <v>2р</v>
          </cell>
          <cell r="F54" t="str">
            <v>Р-ка Марий Эл</v>
          </cell>
          <cell r="G54" t="str">
            <v>Йошкар-Ола, ПГТУ</v>
          </cell>
          <cell r="H54" t="str">
            <v>Соколов В.Г.</v>
          </cell>
          <cell r="I54">
            <v>60</v>
          </cell>
        </row>
        <row r="55">
          <cell r="B55">
            <v>187</v>
          </cell>
          <cell r="C55" t="str">
            <v>Зайцева Дарья</v>
          </cell>
          <cell r="D55" t="str">
            <v>03.02.1996</v>
          </cell>
          <cell r="E55" t="str">
            <v>2р</v>
          </cell>
          <cell r="F55" t="str">
            <v>Р-ка Марий Эл</v>
          </cell>
          <cell r="G55" t="str">
            <v>Йошкар-Ола, ПГТУ</v>
          </cell>
          <cell r="H55" t="str">
            <v>Соколов В.Г.</v>
          </cell>
          <cell r="I55">
            <v>60</v>
          </cell>
        </row>
        <row r="56">
          <cell r="B56">
            <v>186</v>
          </cell>
          <cell r="C56" t="str">
            <v>Марсова Елена</v>
          </cell>
          <cell r="D56" t="str">
            <v>12.04.1985</v>
          </cell>
          <cell r="E56" t="str">
            <v>1р</v>
          </cell>
          <cell r="F56" t="str">
            <v>Р-ка Марий Эл</v>
          </cell>
          <cell r="G56" t="str">
            <v>Йошкар-Ола, ПГТУ</v>
          </cell>
          <cell r="H56" t="str">
            <v>Соколов В.Г.</v>
          </cell>
          <cell r="I56">
            <v>3000</v>
          </cell>
        </row>
        <row r="57">
          <cell r="B57">
            <v>118</v>
          </cell>
          <cell r="C57" t="str">
            <v>Ерёмина Анастасия</v>
          </cell>
          <cell r="D57" t="str">
            <v>13.05.1993</v>
          </cell>
          <cell r="E57" t="str">
            <v>КМС</v>
          </cell>
          <cell r="F57" t="str">
            <v>Р-ка Хакасия</v>
          </cell>
          <cell r="G57" t="str">
            <v>Абакан, ХГУ</v>
          </cell>
          <cell r="H57" t="str">
            <v>Крестов В.К., Парыгин И.И.</v>
          </cell>
          <cell r="I57" t="str">
            <v>длина</v>
          </cell>
        </row>
        <row r="58">
          <cell r="B58">
            <v>119</v>
          </cell>
          <cell r="C58" t="str">
            <v>Соколова Екатерина</v>
          </cell>
          <cell r="D58" t="str">
            <v>1993</v>
          </cell>
          <cell r="E58" t="str">
            <v>КМС</v>
          </cell>
          <cell r="F58" t="str">
            <v>Р-ка Хакасия</v>
          </cell>
          <cell r="G58" t="str">
            <v>Абакан, ХГУ</v>
          </cell>
          <cell r="H58" t="str">
            <v>Волков В.В.</v>
          </cell>
          <cell r="I58" t="str">
            <v>высота</v>
          </cell>
        </row>
        <row r="59">
          <cell r="B59">
            <v>125</v>
          </cell>
          <cell r="C59" t="str">
            <v>Пахтусова Дина</v>
          </cell>
          <cell r="D59" t="str">
            <v>22.11.1991</v>
          </cell>
          <cell r="E59" t="str">
            <v>1р</v>
          </cell>
          <cell r="F59" t="str">
            <v>Архангельская</v>
          </cell>
          <cell r="G59" t="str">
            <v>Архангельск, САФУ</v>
          </cell>
          <cell r="H59" t="str">
            <v>Мосеев А.А.</v>
          </cell>
          <cell r="I59">
            <v>800</v>
          </cell>
        </row>
        <row r="60">
          <cell r="B60">
            <v>123</v>
          </cell>
          <cell r="C60" t="str">
            <v>Куклина Алена</v>
          </cell>
          <cell r="D60" t="str">
            <v>27.03.1993</v>
          </cell>
          <cell r="E60" t="str">
            <v>1р</v>
          </cell>
          <cell r="F60" t="str">
            <v>Архангельская</v>
          </cell>
          <cell r="G60" t="str">
            <v>Архангельск, САФУ</v>
          </cell>
          <cell r="H60" t="str">
            <v>Лебедев В.Н.</v>
          </cell>
          <cell r="I60">
            <v>60</v>
          </cell>
        </row>
        <row r="61">
          <cell r="B61">
            <v>126</v>
          </cell>
          <cell r="C61" t="str">
            <v>Глебова Карина</v>
          </cell>
          <cell r="D61" t="str">
            <v>23.01.1996</v>
          </cell>
          <cell r="E61" t="str">
            <v>КМС</v>
          </cell>
          <cell r="F61" t="str">
            <v>Сахалинская</v>
          </cell>
          <cell r="G61" t="str">
            <v>Южно-Сахалинск, СахГУ</v>
          </cell>
          <cell r="H61" t="str">
            <v>Быкова Т.Ф., Воротыляк А.Н.</v>
          </cell>
          <cell r="I61">
            <v>60</v>
          </cell>
        </row>
        <row r="62">
          <cell r="B62">
            <v>122</v>
          </cell>
          <cell r="C62" t="str">
            <v>Самбурская Мария</v>
          </cell>
          <cell r="D62" t="str">
            <v>10.07.1995</v>
          </cell>
          <cell r="E62" t="str">
            <v>КМС</v>
          </cell>
          <cell r="F62" t="str">
            <v>Томская</v>
          </cell>
          <cell r="G62" t="str">
            <v>Томск, НИ ТПУ</v>
          </cell>
          <cell r="H62" t="str">
            <v>Милованова А.В.</v>
          </cell>
          <cell r="I62">
            <v>60</v>
          </cell>
        </row>
        <row r="63">
          <cell r="B63">
            <v>134</v>
          </cell>
          <cell r="C63" t="str">
            <v>Власова Наталья</v>
          </cell>
          <cell r="D63" t="str">
            <v>19.07.1988</v>
          </cell>
          <cell r="E63" t="str">
            <v>МСМК</v>
          </cell>
          <cell r="F63" t="str">
            <v>Приморский край</v>
          </cell>
          <cell r="G63" t="str">
            <v>Владивосток, ДФУ</v>
          </cell>
          <cell r="H63" t="str">
            <v>Куканов Ю.С., Анисимов В.Н.</v>
          </cell>
          <cell r="I63" t="str">
            <v>2000 с/п</v>
          </cell>
        </row>
        <row r="64">
          <cell r="B64">
            <v>135</v>
          </cell>
          <cell r="C64" t="str">
            <v>Глухова Анна</v>
          </cell>
          <cell r="D64" t="str">
            <v>10.01.1997</v>
          </cell>
          <cell r="E64" t="str">
            <v>КМС</v>
          </cell>
          <cell r="F64" t="str">
            <v>Приморский край</v>
          </cell>
          <cell r="G64" t="str">
            <v>Владивосток, ДФУ</v>
          </cell>
          <cell r="H64" t="str">
            <v>ЗТР Грудинин А.И.</v>
          </cell>
          <cell r="I64">
            <v>200</v>
          </cell>
        </row>
        <row r="65">
          <cell r="B65">
            <v>150</v>
          </cell>
          <cell r="C65" t="str">
            <v>Свиридова Олеся</v>
          </cell>
          <cell r="D65" t="str">
            <v>28.10.1989</v>
          </cell>
          <cell r="E65" t="str">
            <v>МС</v>
          </cell>
          <cell r="F65" t="str">
            <v>Приморский край</v>
          </cell>
          <cell r="G65" t="str">
            <v>Владивосток, ДФУ</v>
          </cell>
          <cell r="H65" t="str">
            <v>Колодко Н.</v>
          </cell>
          <cell r="I65" t="str">
            <v>ядро</v>
          </cell>
        </row>
        <row r="66">
          <cell r="B66">
            <v>137</v>
          </cell>
          <cell r="C66" t="str">
            <v>Лисиченко Наталия</v>
          </cell>
          <cell r="D66" t="str">
            <v>01.02.1990</v>
          </cell>
          <cell r="E66" t="str">
            <v>МС</v>
          </cell>
          <cell r="F66" t="str">
            <v>Приморский край</v>
          </cell>
          <cell r="G66" t="str">
            <v>Владивосток, ДФУ</v>
          </cell>
          <cell r="H66" t="str">
            <v>ЗТР Ридель З.В.</v>
          </cell>
          <cell r="I66">
            <v>800</v>
          </cell>
        </row>
        <row r="67">
          <cell r="B67">
            <v>147</v>
          </cell>
          <cell r="C67" t="str">
            <v>Ситникова Елена</v>
          </cell>
          <cell r="D67" t="str">
            <v>12.11.1989</v>
          </cell>
          <cell r="E67" t="str">
            <v>МС</v>
          </cell>
          <cell r="F67" t="str">
            <v>Приморский край</v>
          </cell>
          <cell r="G67" t="str">
            <v>Владивосток, ДФУ</v>
          </cell>
          <cell r="H67" t="str">
            <v>Кутарев А.Э.</v>
          </cell>
          <cell r="I67" t="str">
            <v>длина</v>
          </cell>
        </row>
        <row r="68">
          <cell r="B68">
            <v>136</v>
          </cell>
          <cell r="C68" t="str">
            <v>Чеченя Оксана</v>
          </cell>
          <cell r="D68" t="str">
            <v>17.02.1990</v>
          </cell>
          <cell r="E68" t="str">
            <v>КМС</v>
          </cell>
          <cell r="F68" t="str">
            <v>Приморский край</v>
          </cell>
          <cell r="G68" t="str">
            <v>Владивосток, ДФУ</v>
          </cell>
          <cell r="H68" t="str">
            <v>Студенчеков В.С.</v>
          </cell>
          <cell r="I68" t="str">
            <v>60с/б</v>
          </cell>
        </row>
        <row r="69">
          <cell r="B69">
            <v>144</v>
          </cell>
          <cell r="C69" t="str">
            <v>Колченкова Татьяна</v>
          </cell>
          <cell r="D69" t="str">
            <v>23.09.1994</v>
          </cell>
          <cell r="E69" t="str">
            <v>КМС</v>
          </cell>
          <cell r="F69" t="str">
            <v>Приморский край</v>
          </cell>
          <cell r="G69" t="str">
            <v>Владивосток, ДФУ</v>
          </cell>
          <cell r="H69" t="str">
            <v>Пахомкин Ю.Ю.</v>
          </cell>
          <cell r="I69" t="str">
            <v>высота</v>
          </cell>
        </row>
        <row r="70">
          <cell r="B70">
            <v>142</v>
          </cell>
          <cell r="C70" t="str">
            <v>Никулина Яна</v>
          </cell>
          <cell r="D70" t="str">
            <v>02.07.1990</v>
          </cell>
          <cell r="E70" t="str">
            <v>МС</v>
          </cell>
          <cell r="F70" t="str">
            <v>Приморский край</v>
          </cell>
          <cell r="G70" t="str">
            <v>Владивосток, ДФУ</v>
          </cell>
          <cell r="H70" t="str">
            <v>ЗТР Турулина Т.Н.</v>
          </cell>
          <cell r="I70" t="str">
            <v>длина</v>
          </cell>
        </row>
        <row r="71">
          <cell r="B71">
            <v>217</v>
          </cell>
          <cell r="C71" t="str">
            <v>Яблокова Ирина</v>
          </cell>
          <cell r="D71" t="str">
            <v>19.07.1994</v>
          </cell>
          <cell r="E71" t="str">
            <v>1р</v>
          </cell>
          <cell r="F71" t="str">
            <v>Ивановская</v>
          </cell>
          <cell r="G71" t="str">
            <v>Иваново, ИГХТУ</v>
          </cell>
          <cell r="H71" t="str">
            <v>Рябчикова Л.В.</v>
          </cell>
          <cell r="I71">
            <v>800</v>
          </cell>
        </row>
        <row r="72">
          <cell r="B72">
            <v>214</v>
          </cell>
          <cell r="C72" t="str">
            <v>Мочалова Дана</v>
          </cell>
          <cell r="D72" t="str">
            <v>06.03.1994</v>
          </cell>
          <cell r="E72" t="str">
            <v>1р</v>
          </cell>
          <cell r="F72" t="str">
            <v>Ивановская</v>
          </cell>
          <cell r="G72" t="str">
            <v>Иваново, ИГХТУ</v>
          </cell>
          <cell r="H72" t="str">
            <v>Рябчикова Л.В.</v>
          </cell>
          <cell r="I72">
            <v>200</v>
          </cell>
        </row>
        <row r="73">
          <cell r="B73">
            <v>213</v>
          </cell>
          <cell r="C73" t="str">
            <v>Бирюкова Екатерина</v>
          </cell>
          <cell r="D73" t="str">
            <v>24.01.1995</v>
          </cell>
          <cell r="E73" t="str">
            <v>1р</v>
          </cell>
          <cell r="F73" t="str">
            <v>Ивановская</v>
          </cell>
          <cell r="G73" t="str">
            <v>Иваново, ИГХТУ</v>
          </cell>
          <cell r="H73" t="str">
            <v>Рябчикова Л.В.</v>
          </cell>
          <cell r="I73">
            <v>60</v>
          </cell>
        </row>
        <row r="74">
          <cell r="B74">
            <v>208</v>
          </cell>
          <cell r="C74" t="str">
            <v>Сысуева Мария</v>
          </cell>
          <cell r="D74" t="str">
            <v>09.03.1995</v>
          </cell>
          <cell r="E74" t="str">
            <v>2р</v>
          </cell>
          <cell r="F74" t="str">
            <v>Ивановская</v>
          </cell>
          <cell r="G74" t="str">
            <v>Иваново, ИГХТУ</v>
          </cell>
          <cell r="H74" t="str">
            <v>Кустов В.Н.</v>
          </cell>
          <cell r="I74" t="str">
            <v>тройной</v>
          </cell>
        </row>
        <row r="75">
          <cell r="B75">
            <v>218</v>
          </cell>
          <cell r="C75" t="str">
            <v>Смирнова Екатерина</v>
          </cell>
          <cell r="D75" t="str">
            <v>09.04.1992</v>
          </cell>
          <cell r="E75" t="str">
            <v>2р</v>
          </cell>
          <cell r="F75" t="str">
            <v>Ивановская</v>
          </cell>
          <cell r="G75" t="str">
            <v>Иваново, ИГХТУ</v>
          </cell>
          <cell r="H75" t="str">
            <v>Какшарова И.В.</v>
          </cell>
          <cell r="I75" t="str">
            <v>60с/б</v>
          </cell>
        </row>
        <row r="76">
          <cell r="B76">
            <v>212</v>
          </cell>
          <cell r="C76" t="str">
            <v>Титова Татьяна</v>
          </cell>
          <cell r="D76" t="str">
            <v>18.03.1993</v>
          </cell>
          <cell r="E76" t="str">
            <v>КМС</v>
          </cell>
          <cell r="F76" t="str">
            <v>Ивановская</v>
          </cell>
          <cell r="G76" t="str">
            <v>Иваново, ИГХТУ</v>
          </cell>
          <cell r="H76" t="str">
            <v>Клейменов А.Н., Лякин С.И.</v>
          </cell>
          <cell r="I76" t="str">
            <v>с/х</v>
          </cell>
        </row>
        <row r="77">
          <cell r="B77">
            <v>220</v>
          </cell>
          <cell r="C77" t="str">
            <v>Кудрявцева Елена</v>
          </cell>
          <cell r="D77" t="str">
            <v>30.06.1993</v>
          </cell>
          <cell r="E77" t="str">
            <v>КМС</v>
          </cell>
          <cell r="F77" t="str">
            <v>Р-ка Татарстан</v>
          </cell>
          <cell r="G77" t="str">
            <v>Казань, КПФУ</v>
          </cell>
          <cell r="H77" t="str">
            <v>Барышников А.С., Барышникова Л.Н.</v>
          </cell>
          <cell r="I77">
            <v>200</v>
          </cell>
        </row>
        <row r="78">
          <cell r="B78">
            <v>219</v>
          </cell>
          <cell r="C78" t="str">
            <v>Бучельникова Марина</v>
          </cell>
          <cell r="D78" t="str">
            <v>08.02.1994</v>
          </cell>
          <cell r="E78" t="str">
            <v>КМС</v>
          </cell>
          <cell r="F78" t="str">
            <v>Москва</v>
          </cell>
          <cell r="G78" t="str">
            <v xml:space="preserve">Москва, РГУФК </v>
          </cell>
          <cell r="H78" t="str">
            <v>Павлов В.И.</v>
          </cell>
          <cell r="I78" t="str">
            <v>длина</v>
          </cell>
        </row>
        <row r="79">
          <cell r="B79">
            <v>166</v>
          </cell>
          <cell r="C79" t="str">
            <v>Луковцева Алена</v>
          </cell>
          <cell r="D79" t="str">
            <v>11.02.1995</v>
          </cell>
          <cell r="E79" t="str">
            <v>1р</v>
          </cell>
          <cell r="F79" t="str">
            <v>Р-ка Саха (Якутия)</v>
          </cell>
          <cell r="G79" t="str">
            <v>Якутск, СВФУ</v>
          </cell>
          <cell r="H79" t="str">
            <v>Борисов Е.С.</v>
          </cell>
          <cell r="I79">
            <v>3000</v>
          </cell>
        </row>
        <row r="80">
          <cell r="B80">
            <v>276</v>
          </cell>
          <cell r="C80" t="str">
            <v>Сулейманова Тамара</v>
          </cell>
          <cell r="D80" t="str">
            <v>20.09.1994</v>
          </cell>
          <cell r="E80" t="str">
            <v>КМС</v>
          </cell>
          <cell r="F80" t="str">
            <v>Р-ка Дагестан</v>
          </cell>
          <cell r="G80" t="str">
            <v>Махачкала, ДГУ</v>
          </cell>
          <cell r="H80" t="str">
            <v>Багаутдинов З.М.</v>
          </cell>
          <cell r="I80">
            <v>60</v>
          </cell>
        </row>
        <row r="81">
          <cell r="B81">
            <v>274</v>
          </cell>
          <cell r="C81" t="str">
            <v>Байболатова Салимат</v>
          </cell>
          <cell r="D81" t="str">
            <v>21.12.1990</v>
          </cell>
          <cell r="E81" t="str">
            <v>КМС</v>
          </cell>
          <cell r="F81" t="str">
            <v>Р-ка Дагестан</v>
          </cell>
          <cell r="G81" t="str">
            <v>Махачкала, ДГУ</v>
          </cell>
          <cell r="H81" t="str">
            <v>Багаутдинов З.М.</v>
          </cell>
          <cell r="I81">
            <v>60</v>
          </cell>
        </row>
        <row r="82">
          <cell r="B82">
            <v>231</v>
          </cell>
          <cell r="C82" t="str">
            <v>Поелуева Екатерина</v>
          </cell>
          <cell r="D82" t="str">
            <v>05.04.1994</v>
          </cell>
          <cell r="E82" t="str">
            <v>КМС</v>
          </cell>
          <cell r="F82" t="str">
            <v>Р-ка Мордовия</v>
          </cell>
          <cell r="G82" t="str">
            <v>Саранск, МГУ им. Н.П. Огарева</v>
          </cell>
          <cell r="H82" t="str">
            <v>Начаркина В.В.</v>
          </cell>
          <cell r="I82" t="str">
            <v>с/х</v>
          </cell>
        </row>
        <row r="83">
          <cell r="B83">
            <v>225</v>
          </cell>
          <cell r="C83" t="str">
            <v>Щурякова  Дарья</v>
          </cell>
          <cell r="D83" t="str">
            <v>19.02.1993</v>
          </cell>
          <cell r="E83" t="str">
            <v>КМС</v>
          </cell>
          <cell r="F83" t="str">
            <v>Р-ка Мордовия</v>
          </cell>
          <cell r="G83" t="str">
            <v>Саранск, МГУ им. Н.П. Огарева</v>
          </cell>
          <cell r="H83" t="str">
            <v>Запрялов В.А.</v>
          </cell>
          <cell r="I83">
            <v>400</v>
          </cell>
        </row>
        <row r="84">
          <cell r="B84">
            <v>226</v>
          </cell>
          <cell r="C84" t="str">
            <v>Бродацкая Софья</v>
          </cell>
          <cell r="D84" t="str">
            <v>24.10.1994</v>
          </cell>
          <cell r="E84" t="str">
            <v>МСМК</v>
          </cell>
          <cell r="F84" t="str">
            <v>Р-ка Мордовия</v>
          </cell>
          <cell r="G84" t="str">
            <v>Саранск, МГУ им. Н.П. Огарева</v>
          </cell>
          <cell r="H84" t="str">
            <v>Начаркина В.В.</v>
          </cell>
          <cell r="I84" t="str">
            <v>с/х</v>
          </cell>
        </row>
        <row r="85">
          <cell r="B85">
            <v>232</v>
          </cell>
          <cell r="C85" t="str">
            <v>Чегина Анастасия</v>
          </cell>
          <cell r="D85" t="str">
            <v>17.01.1995</v>
          </cell>
          <cell r="E85" t="str">
            <v>КМС</v>
          </cell>
          <cell r="F85" t="str">
            <v>Р-ка Мордовия</v>
          </cell>
          <cell r="G85" t="str">
            <v>Саранск, МГУ им. Н.П. Огарева</v>
          </cell>
          <cell r="H85" t="str">
            <v>Начаркина В.В.</v>
          </cell>
          <cell r="I85" t="str">
            <v>с/х</v>
          </cell>
        </row>
        <row r="86">
          <cell r="B86">
            <v>238</v>
          </cell>
          <cell r="C86" t="str">
            <v>Трифонова Ирина</v>
          </cell>
          <cell r="D86" t="str">
            <v>21.01.1994</v>
          </cell>
          <cell r="E86" t="str">
            <v>КМС</v>
          </cell>
          <cell r="F86" t="str">
            <v>Р-ка Мордовия</v>
          </cell>
          <cell r="G86" t="str">
            <v>Саранск, МГУ им. Н.П. Огарева</v>
          </cell>
          <cell r="H86" t="str">
            <v>Бусарова В.Н.</v>
          </cell>
          <cell r="I86">
            <v>200</v>
          </cell>
        </row>
        <row r="87">
          <cell r="B87">
            <v>223</v>
          </cell>
          <cell r="C87" t="str">
            <v>Агеева Алена</v>
          </cell>
          <cell r="D87" t="str">
            <v>09.08.1993</v>
          </cell>
          <cell r="E87" t="str">
            <v>КМС</v>
          </cell>
          <cell r="F87" t="str">
            <v>Р-ка Мордовия</v>
          </cell>
          <cell r="G87" t="str">
            <v>Саранск, МГУ им. Н.П. Огарева</v>
          </cell>
          <cell r="H87" t="str">
            <v>Аранов С.М.</v>
          </cell>
          <cell r="I87">
            <v>1500</v>
          </cell>
        </row>
        <row r="88">
          <cell r="B88">
            <v>239</v>
          </cell>
          <cell r="C88" t="str">
            <v>Коранцевич Дарья</v>
          </cell>
          <cell r="D88" t="str">
            <v>17.01.1995</v>
          </cell>
          <cell r="E88" t="str">
            <v>КМС</v>
          </cell>
          <cell r="F88" t="str">
            <v>Р-ка Мордовия</v>
          </cell>
          <cell r="G88" t="str">
            <v>Саранск, МГУ им. Н.П. Огарева</v>
          </cell>
          <cell r="H88" t="str">
            <v>Трескин Ю.М.</v>
          </cell>
          <cell r="I88" t="str">
            <v>высота</v>
          </cell>
        </row>
        <row r="89">
          <cell r="B89">
            <v>221</v>
          </cell>
          <cell r="C89" t="str">
            <v>Макарова Валентина</v>
          </cell>
          <cell r="D89" t="str">
            <v>26.05.1996</v>
          </cell>
          <cell r="E89" t="str">
            <v>КМС</v>
          </cell>
          <cell r="F89" t="str">
            <v>Р-ка Мордовия</v>
          </cell>
          <cell r="G89" t="str">
            <v>Саранск, МГУ им. Н.П. Огарева</v>
          </cell>
          <cell r="H89" t="str">
            <v>Наумкин А.Н.</v>
          </cell>
          <cell r="I89">
            <v>400</v>
          </cell>
        </row>
        <row r="90">
          <cell r="B90">
            <v>299</v>
          </cell>
          <cell r="C90" t="str">
            <v>Исаева Юлия</v>
          </cell>
          <cell r="D90" t="str">
            <v>23.10.1996</v>
          </cell>
          <cell r="E90" t="str">
            <v>КМС</v>
          </cell>
          <cell r="F90" t="str">
            <v>Р-ка Мордовия</v>
          </cell>
          <cell r="G90" t="str">
            <v>Саранск, МГПИ им. М.Е. Евсевева</v>
          </cell>
          <cell r="H90" t="str">
            <v>Кондов Г.Н, Иванов А.И.</v>
          </cell>
          <cell r="I90" t="str">
            <v>длина</v>
          </cell>
        </row>
        <row r="91">
          <cell r="B91">
            <v>294</v>
          </cell>
          <cell r="C91" t="str">
            <v>Новикова Кристина</v>
          </cell>
          <cell r="D91" t="str">
            <v>02.12.1992</v>
          </cell>
          <cell r="E91" t="str">
            <v>КМС</v>
          </cell>
          <cell r="F91" t="str">
            <v>Смоленская</v>
          </cell>
          <cell r="G91" t="str">
            <v>Смоленск, СмолГУ</v>
          </cell>
          <cell r="H91" t="str">
            <v>Чаплыгин И.В.</v>
          </cell>
          <cell r="I91">
            <v>200</v>
          </cell>
        </row>
        <row r="92">
          <cell r="B92">
            <v>295</v>
          </cell>
          <cell r="C92" t="str">
            <v>Маганкова Татьяна</v>
          </cell>
          <cell r="D92" t="str">
            <v>10.11.1995</v>
          </cell>
          <cell r="E92" t="str">
            <v>1р</v>
          </cell>
          <cell r="F92" t="str">
            <v>Смоленская</v>
          </cell>
          <cell r="G92" t="str">
            <v>Смоленск, СмолГУ</v>
          </cell>
          <cell r="H92" t="str">
            <v>Столярова О.Г.</v>
          </cell>
          <cell r="I92">
            <v>200</v>
          </cell>
        </row>
        <row r="93">
          <cell r="B93">
            <v>300</v>
          </cell>
          <cell r="C93" t="str">
            <v>Плавунова Маргарита</v>
          </cell>
          <cell r="D93" t="str">
            <v>31.01.1994</v>
          </cell>
          <cell r="E93" t="str">
            <v>КМС</v>
          </cell>
          <cell r="F93" t="str">
            <v>Тамбовская</v>
          </cell>
          <cell r="G93" t="str">
            <v>Тамбов, ТГУ им. Г.Р Державина</v>
          </cell>
          <cell r="H93" t="str">
            <v>Мельникова Е.В.</v>
          </cell>
          <cell r="I93">
            <v>60</v>
          </cell>
        </row>
        <row r="94">
          <cell r="B94">
            <v>305</v>
          </cell>
          <cell r="C94" t="str">
            <v>Патрина Марина</v>
          </cell>
          <cell r="D94" t="str">
            <v>05.01.1994</v>
          </cell>
          <cell r="E94" t="str">
            <v>КМС</v>
          </cell>
          <cell r="F94" t="str">
            <v>Тамбовская</v>
          </cell>
          <cell r="G94" t="str">
            <v>Тамбов, ТГУ им. Г.Р Державина</v>
          </cell>
          <cell r="H94" t="str">
            <v>Каменских В.Н.</v>
          </cell>
          <cell r="I94">
            <v>60</v>
          </cell>
        </row>
        <row r="95">
          <cell r="B95">
            <v>306</v>
          </cell>
          <cell r="C95" t="str">
            <v>Колдина Анастасия</v>
          </cell>
          <cell r="D95" t="str">
            <v>06.01.1995</v>
          </cell>
          <cell r="E95" t="str">
            <v>МС</v>
          </cell>
          <cell r="F95" t="str">
            <v>Тамбовская</v>
          </cell>
          <cell r="G95" t="str">
            <v>Тамбов, ТГУ им. Г.Р Державина</v>
          </cell>
          <cell r="H95" t="str">
            <v>Иванов А.Н.</v>
          </cell>
          <cell r="I95">
            <v>60</v>
          </cell>
        </row>
        <row r="96">
          <cell r="B96">
            <v>307</v>
          </cell>
          <cell r="C96" t="str">
            <v>Гусева Ирина</v>
          </cell>
          <cell r="D96" t="str">
            <v>22.09.1993</v>
          </cell>
          <cell r="E96" t="str">
            <v>КМС</v>
          </cell>
          <cell r="F96" t="str">
            <v>Тамбовская</v>
          </cell>
          <cell r="G96" t="str">
            <v>Тамбов, ТГУ им. Г.Р Державина</v>
          </cell>
          <cell r="H96" t="str">
            <v>Садылкин А.В.</v>
          </cell>
          <cell r="I96">
            <v>60</v>
          </cell>
        </row>
        <row r="97">
          <cell r="B97">
            <v>308</v>
          </cell>
          <cell r="C97" t="str">
            <v>Савинкова Алина</v>
          </cell>
          <cell r="D97" t="str">
            <v>09.07.1996</v>
          </cell>
          <cell r="E97" t="str">
            <v>1р</v>
          </cell>
          <cell r="F97" t="str">
            <v>Тамбовская</v>
          </cell>
          <cell r="G97" t="str">
            <v>Тамбов, ТГУ им. Г.Р Державина</v>
          </cell>
          <cell r="H97" t="str">
            <v>Солтан М.В.</v>
          </cell>
          <cell r="I97">
            <v>800</v>
          </cell>
        </row>
        <row r="98">
          <cell r="B98">
            <v>313</v>
          </cell>
          <cell r="C98" t="str">
            <v>Авакуменкова Ульяна</v>
          </cell>
          <cell r="D98" t="str">
            <v>21.06.1994</v>
          </cell>
          <cell r="E98" t="str">
            <v>МС</v>
          </cell>
          <cell r="F98" t="str">
            <v>Псковская</v>
          </cell>
          <cell r="G98" t="str">
            <v>Великие Луки, ВлГАВК</v>
          </cell>
          <cell r="H98" t="str">
            <v>Морозов В.И.</v>
          </cell>
          <cell r="I98">
            <v>1500</v>
          </cell>
        </row>
        <row r="99">
          <cell r="B99">
            <v>314</v>
          </cell>
          <cell r="C99" t="str">
            <v>Кошкина Юлия</v>
          </cell>
          <cell r="D99" t="str">
            <v>04.10.1993</v>
          </cell>
          <cell r="E99" t="str">
            <v>КМС</v>
          </cell>
          <cell r="F99" t="str">
            <v>Кировская</v>
          </cell>
          <cell r="G99" t="str">
            <v>Киров, ВятГУ</v>
          </cell>
          <cell r="H99" t="str">
            <v>Подковырин В.Д.</v>
          </cell>
          <cell r="I99">
            <v>60</v>
          </cell>
        </row>
        <row r="100">
          <cell r="B100">
            <v>316</v>
          </cell>
          <cell r="C100" t="str">
            <v>Муравьева Анастасия</v>
          </cell>
          <cell r="D100" t="str">
            <v>16.09.1993</v>
          </cell>
          <cell r="E100" t="str">
            <v>1р</v>
          </cell>
          <cell r="F100" t="str">
            <v>Кировская</v>
          </cell>
          <cell r="G100" t="str">
            <v>Киров, ВятГУ</v>
          </cell>
          <cell r="H100" t="str">
            <v>Подковырин В.Д.</v>
          </cell>
          <cell r="I100" t="str">
            <v>ядро</v>
          </cell>
        </row>
        <row r="101">
          <cell r="B101">
            <v>319</v>
          </cell>
          <cell r="C101" t="str">
            <v>Сабурова Анна</v>
          </cell>
          <cell r="D101" t="str">
            <v>12.07.1993</v>
          </cell>
          <cell r="E101" t="str">
            <v>1р</v>
          </cell>
          <cell r="F101" t="str">
            <v>Кировская</v>
          </cell>
          <cell r="G101" t="str">
            <v>Киров, ВятГУ</v>
          </cell>
          <cell r="H101" t="str">
            <v>Подковырин В.Д.</v>
          </cell>
          <cell r="I101" t="str">
            <v>ядро</v>
          </cell>
        </row>
        <row r="102">
          <cell r="B102">
            <v>311</v>
          </cell>
          <cell r="C102" t="str">
            <v>Прилукова Алена</v>
          </cell>
          <cell r="D102" t="str">
            <v>15.05.1992</v>
          </cell>
          <cell r="E102" t="str">
            <v>КМС</v>
          </cell>
          <cell r="F102" t="str">
            <v>Кировская</v>
          </cell>
          <cell r="G102" t="str">
            <v>Киров, ВятГГУ</v>
          </cell>
          <cell r="H102" t="str">
            <v>Трушковы А.Н., М.В.</v>
          </cell>
          <cell r="I102">
            <v>200</v>
          </cell>
        </row>
        <row r="103">
          <cell r="B103">
            <v>312</v>
          </cell>
          <cell r="C103" t="str">
            <v>Варина Мария</v>
          </cell>
          <cell r="D103" t="str">
            <v>27.10.1994</v>
          </cell>
          <cell r="E103" t="str">
            <v>1р</v>
          </cell>
          <cell r="F103" t="str">
            <v>Кировская</v>
          </cell>
          <cell r="G103" t="str">
            <v>Киров, ВятГГУ</v>
          </cell>
          <cell r="H103" t="str">
            <v>Трушковы А.Н., М.В.</v>
          </cell>
          <cell r="I103">
            <v>800</v>
          </cell>
        </row>
        <row r="104">
          <cell r="B104">
            <v>288</v>
          </cell>
          <cell r="C104" t="str">
            <v>Шахматова Анна</v>
          </cell>
          <cell r="D104" t="str">
            <v>11.03.1995</v>
          </cell>
          <cell r="E104" t="str">
            <v>КМС</v>
          </cell>
          <cell r="F104" t="str">
            <v>Кемеровская</v>
          </cell>
          <cell r="G104" t="str">
            <v>Кемерево, КузГТУ им. Т.Ф. Горбачева</v>
          </cell>
          <cell r="H104" t="str">
            <v>Борисова Н.В., Дворецкий С.А.</v>
          </cell>
          <cell r="I104">
            <v>400</v>
          </cell>
        </row>
        <row r="105">
          <cell r="B105">
            <v>289</v>
          </cell>
          <cell r="C105" t="str">
            <v>Ранде Валерия</v>
          </cell>
          <cell r="D105" t="str">
            <v>27.06.1996</v>
          </cell>
          <cell r="E105" t="str">
            <v>1р</v>
          </cell>
          <cell r="F105" t="str">
            <v>Кемеровская</v>
          </cell>
          <cell r="G105" t="str">
            <v>Кемерево, КузГТУ им. Т.Ф. Горбачева</v>
          </cell>
          <cell r="H105" t="str">
            <v>Подоплелов Ю.В., Дворецкий С.А.</v>
          </cell>
          <cell r="I105" t="str">
            <v>с/х</v>
          </cell>
        </row>
        <row r="106">
          <cell r="B106">
            <v>278</v>
          </cell>
          <cell r="C106" t="str">
            <v>Шмелева Анастасия</v>
          </cell>
          <cell r="D106" t="str">
            <v>30.10.1994</v>
          </cell>
          <cell r="E106" t="str">
            <v>КМС</v>
          </cell>
          <cell r="F106" t="str">
            <v>Самарская</v>
          </cell>
          <cell r="G106" t="str">
            <v>Самара, СГЭУ</v>
          </cell>
          <cell r="H106" t="str">
            <v>Локтионова Н.Н.</v>
          </cell>
          <cell r="I106">
            <v>60</v>
          </cell>
        </row>
        <row r="107">
          <cell r="B107">
            <v>280</v>
          </cell>
          <cell r="C107" t="str">
            <v>Пфейфер Алена</v>
          </cell>
          <cell r="D107" t="str">
            <v>20.08.1995</v>
          </cell>
          <cell r="E107" t="str">
            <v>1р</v>
          </cell>
          <cell r="F107" t="str">
            <v>Самарская</v>
          </cell>
          <cell r="G107" t="str">
            <v>Самара, СГЭУ</v>
          </cell>
          <cell r="H107" t="str">
            <v>Смирнова У.В.</v>
          </cell>
          <cell r="I107">
            <v>60</v>
          </cell>
        </row>
        <row r="108">
          <cell r="B108">
            <v>321</v>
          </cell>
          <cell r="C108" t="str">
            <v>Рябова Мария</v>
          </cell>
          <cell r="D108" t="str">
            <v>16.07.1993</v>
          </cell>
          <cell r="E108" t="str">
            <v>1р</v>
          </cell>
          <cell r="F108" t="str">
            <v>Р-ка Карелия</v>
          </cell>
          <cell r="G108" t="str">
            <v>Петрозаводск, ПетрГУ</v>
          </cell>
          <cell r="H108" t="str">
            <v>Титов В.Ф.</v>
          </cell>
          <cell r="I108" t="str">
            <v>ядро</v>
          </cell>
        </row>
        <row r="109">
          <cell r="B109">
            <v>320</v>
          </cell>
          <cell r="C109" t="str">
            <v>Самульская Елена</v>
          </cell>
          <cell r="D109" t="str">
            <v>28.12.1990</v>
          </cell>
          <cell r="E109" t="str">
            <v>КМС</v>
          </cell>
          <cell r="F109" t="str">
            <v>Р-ка Карелия</v>
          </cell>
          <cell r="G109" t="str">
            <v>Петрозаводск, ПетрГУ</v>
          </cell>
          <cell r="H109" t="str">
            <v>Кишкин А.Ю., Зимон О.В., Воробьев С.А.</v>
          </cell>
          <cell r="I109">
            <v>200</v>
          </cell>
        </row>
        <row r="110">
          <cell r="B110">
            <v>324</v>
          </cell>
          <cell r="C110" t="str">
            <v>Попова Майя</v>
          </cell>
          <cell r="D110" t="str">
            <v>31.12.1991</v>
          </cell>
          <cell r="E110" t="str">
            <v>КМС</v>
          </cell>
          <cell r="F110" t="str">
            <v>Р-ка Карелия</v>
          </cell>
          <cell r="G110" t="str">
            <v>Петрозаводск, ПетрГУ</v>
          </cell>
          <cell r="H110" t="str">
            <v>Савинов Е.В.</v>
          </cell>
        </row>
        <row r="111">
          <cell r="B111">
            <v>323</v>
          </cell>
          <cell r="C111" t="str">
            <v>Евстюнина Александра</v>
          </cell>
          <cell r="D111" t="str">
            <v>08.07.1993</v>
          </cell>
          <cell r="E111" t="str">
            <v>КМС</v>
          </cell>
          <cell r="F111" t="str">
            <v>Р-ка Карелия</v>
          </cell>
          <cell r="G111" t="str">
            <v>Петрозаводск, ПетрГУ</v>
          </cell>
          <cell r="H111" t="str">
            <v>Савинов Е.В.</v>
          </cell>
          <cell r="I111" t="str">
            <v>длина</v>
          </cell>
        </row>
        <row r="112">
          <cell r="B112">
            <v>322</v>
          </cell>
          <cell r="C112" t="str">
            <v>Гужова Александра</v>
          </cell>
          <cell r="D112" t="str">
            <v>06.04.1992</v>
          </cell>
          <cell r="E112" t="str">
            <v>КМС</v>
          </cell>
          <cell r="F112" t="str">
            <v>Р-ка Карелия</v>
          </cell>
          <cell r="G112" t="str">
            <v>Петрозаводск, ПетрГУ</v>
          </cell>
          <cell r="H112" t="str">
            <v>Романюк В.А.</v>
          </cell>
          <cell r="I112" t="str">
            <v>длина</v>
          </cell>
        </row>
        <row r="113">
          <cell r="B113">
            <v>325</v>
          </cell>
          <cell r="C113" t="str">
            <v>Сазанова Екатерина</v>
          </cell>
          <cell r="D113" t="str">
            <v>08.05.1996</v>
          </cell>
          <cell r="E113" t="str">
            <v>КМС</v>
          </cell>
          <cell r="F113" t="str">
            <v>Р-ка Карелия</v>
          </cell>
          <cell r="G113" t="str">
            <v>Петрозаводск, ПетрГУ</v>
          </cell>
          <cell r="H113" t="str">
            <v>Воробьев С.А.</v>
          </cell>
          <cell r="I113">
            <v>200</v>
          </cell>
        </row>
        <row r="114">
          <cell r="B114">
            <v>203</v>
          </cell>
          <cell r="C114" t="str">
            <v>Вельмяйкина Ольга</v>
          </cell>
          <cell r="D114" t="str">
            <v>03.08.1992</v>
          </cell>
          <cell r="E114" t="str">
            <v>КМС</v>
          </cell>
          <cell r="F114" t="str">
            <v>Самарская</v>
          </cell>
          <cell r="G114" t="str">
            <v>Самара, СГАСУ</v>
          </cell>
          <cell r="H114" t="str">
            <v>Лобачева Е.Н., Кузин В.В.</v>
          </cell>
          <cell r="I114" t="str">
            <v>тройной</v>
          </cell>
        </row>
        <row r="115">
          <cell r="B115">
            <v>243</v>
          </cell>
          <cell r="C115" t="str">
            <v>Булыгина Алена</v>
          </cell>
          <cell r="D115" t="str">
            <v>17.08.1995</v>
          </cell>
          <cell r="E115" t="str">
            <v>1р</v>
          </cell>
          <cell r="F115" t="str">
            <v>Ивановская</v>
          </cell>
          <cell r="G115" t="str">
            <v>Иваново, ИГЭУ</v>
          </cell>
          <cell r="H115" t="str">
            <v>Чахунов Е.И.</v>
          </cell>
          <cell r="I115">
            <v>60</v>
          </cell>
        </row>
        <row r="116">
          <cell r="B116">
            <v>241</v>
          </cell>
          <cell r="C116" t="str">
            <v>Землянкина Инна</v>
          </cell>
          <cell r="D116" t="str">
            <v>04.01.1995</v>
          </cell>
          <cell r="E116" t="str">
            <v>КМС</v>
          </cell>
          <cell r="F116" t="str">
            <v>Ивановская</v>
          </cell>
          <cell r="G116" t="str">
            <v>Иваново, ИГЭУ</v>
          </cell>
          <cell r="H116" t="str">
            <v>Торгов Е.Н., Мамлимов А.Г., Челмодеев С.В.</v>
          </cell>
          <cell r="I116">
            <v>60</v>
          </cell>
        </row>
        <row r="117">
          <cell r="B117">
            <v>242</v>
          </cell>
          <cell r="C117" t="str">
            <v>Кукушкина Анна</v>
          </cell>
          <cell r="D117" t="str">
            <v>13.12.1992</v>
          </cell>
          <cell r="E117" t="str">
            <v>КМС</v>
          </cell>
          <cell r="F117" t="str">
            <v>Ивановская</v>
          </cell>
          <cell r="G117" t="str">
            <v>Иваново, ИГЭУ</v>
          </cell>
          <cell r="H117" t="str">
            <v>Торгов Е.Н., Кустов В.Н., Магницкий М.В.</v>
          </cell>
          <cell r="I117">
            <v>60</v>
          </cell>
        </row>
        <row r="118">
          <cell r="B118">
            <v>244</v>
          </cell>
          <cell r="C118" t="str">
            <v>Некрасова Татьяна</v>
          </cell>
          <cell r="D118" t="str">
            <v>25.04.1994</v>
          </cell>
          <cell r="E118" t="str">
            <v>КМС</v>
          </cell>
          <cell r="F118" t="str">
            <v>Ивановская</v>
          </cell>
          <cell r="G118" t="str">
            <v>Иваново, ИГЭУ</v>
          </cell>
          <cell r="H118" t="str">
            <v>Магницкие М.В., О.Е., Иванов Г.Д.</v>
          </cell>
          <cell r="I118">
            <v>60</v>
          </cell>
        </row>
        <row r="119">
          <cell r="B119">
            <v>246</v>
          </cell>
          <cell r="C119" t="str">
            <v>Батраева Юлия</v>
          </cell>
          <cell r="D119" t="str">
            <v>06.06.1994</v>
          </cell>
          <cell r="E119" t="str">
            <v>КМС</v>
          </cell>
          <cell r="F119" t="str">
            <v>Ивановская</v>
          </cell>
          <cell r="G119" t="str">
            <v>Иваново, ИГЭУ</v>
          </cell>
          <cell r="H119" t="str">
            <v>Маринина Н.Н., Лукичев А.В.</v>
          </cell>
          <cell r="I119">
            <v>800</v>
          </cell>
        </row>
        <row r="120">
          <cell r="B120">
            <v>245</v>
          </cell>
          <cell r="C120" t="str">
            <v>Пантелеева Екатерина</v>
          </cell>
          <cell r="D120" t="str">
            <v>31.05.1990</v>
          </cell>
          <cell r="E120" t="str">
            <v>КМС</v>
          </cell>
          <cell r="F120" t="str">
            <v>Ивановская</v>
          </cell>
          <cell r="G120" t="str">
            <v>Иваново, ИГЭУ</v>
          </cell>
          <cell r="H120" t="str">
            <v>Сафина Н.Ю., Рябова И.Д.</v>
          </cell>
          <cell r="I120">
            <v>200</v>
          </cell>
        </row>
        <row r="121">
          <cell r="B121">
            <v>247</v>
          </cell>
          <cell r="C121" t="str">
            <v>Михайлова Мальвина</v>
          </cell>
          <cell r="D121" t="str">
            <v>07.06.1990</v>
          </cell>
          <cell r="E121" t="str">
            <v>МС</v>
          </cell>
          <cell r="F121" t="str">
            <v>Ивановская</v>
          </cell>
          <cell r="G121" t="str">
            <v>Иваново, ИГЭУ</v>
          </cell>
          <cell r="H121" t="str">
            <v>Торгов Е.Н., Чамеев Н.А.</v>
          </cell>
          <cell r="I121">
            <v>1500</v>
          </cell>
        </row>
        <row r="122">
          <cell r="B122">
            <v>248</v>
          </cell>
          <cell r="C122" t="str">
            <v>Вьюнкова Анастасия</v>
          </cell>
          <cell r="D122" t="str">
            <v>23.03.1997</v>
          </cell>
          <cell r="E122" t="str">
            <v>2р</v>
          </cell>
          <cell r="F122" t="str">
            <v>Ивановская</v>
          </cell>
          <cell r="G122" t="str">
            <v>Иваново, ИГЭУ</v>
          </cell>
          <cell r="H122" t="str">
            <v>Чахунов Е.И., Иванченко С.Д.</v>
          </cell>
          <cell r="I122" t="str">
            <v>длина</v>
          </cell>
        </row>
        <row r="123">
          <cell r="B123">
            <v>403</v>
          </cell>
          <cell r="C123" t="str">
            <v>Купаева Анна</v>
          </cell>
          <cell r="D123" t="str">
            <v>1990</v>
          </cell>
          <cell r="E123" t="str">
            <v>МС</v>
          </cell>
          <cell r="F123" t="str">
            <v>Мурманская</v>
          </cell>
          <cell r="G123" t="str">
            <v>Мурманск, МГТУ</v>
          </cell>
          <cell r="H123" t="str">
            <v>Ахметов А.Р.</v>
          </cell>
          <cell r="I123">
            <v>1500</v>
          </cell>
        </row>
        <row r="124">
          <cell r="B124">
            <v>378</v>
          </cell>
          <cell r="C124" t="str">
            <v>Денисова Анастасия</v>
          </cell>
          <cell r="D124" t="str">
            <v>1997</v>
          </cell>
          <cell r="E124" t="str">
            <v>2р</v>
          </cell>
          <cell r="F124" t="str">
            <v>Ивановская</v>
          </cell>
          <cell r="G124" t="str">
            <v>Иваново, ИГСХА им. ак. Д.К. Беляева</v>
          </cell>
          <cell r="H124" t="str">
            <v>Левичева М.Б.</v>
          </cell>
          <cell r="I124">
            <v>60</v>
          </cell>
        </row>
        <row r="125">
          <cell r="B125">
            <v>379</v>
          </cell>
          <cell r="C125" t="str">
            <v>Шарова Алена</v>
          </cell>
          <cell r="D125" t="str">
            <v>1994</v>
          </cell>
          <cell r="E125" t="str">
            <v>2р</v>
          </cell>
          <cell r="F125" t="str">
            <v>Ивановская</v>
          </cell>
          <cell r="G125" t="str">
            <v>Иваново, ИГСХА им. ак. Д.К. Беляева</v>
          </cell>
          <cell r="H125" t="str">
            <v>Левичева М.Б.</v>
          </cell>
          <cell r="I125">
            <v>400</v>
          </cell>
        </row>
        <row r="126">
          <cell r="B126">
            <v>380</v>
          </cell>
          <cell r="C126" t="str">
            <v>Чувакова Алена</v>
          </cell>
          <cell r="D126" t="str">
            <v>1995</v>
          </cell>
          <cell r="E126" t="str">
            <v>2р</v>
          </cell>
          <cell r="F126" t="str">
            <v>Ивановская</v>
          </cell>
          <cell r="G126" t="str">
            <v>Иваново, ИГСХА им. ак. Д.К. Беляева</v>
          </cell>
          <cell r="H126" t="str">
            <v>Левичева М.Б.</v>
          </cell>
          <cell r="I126">
            <v>400</v>
          </cell>
        </row>
        <row r="127">
          <cell r="B127">
            <v>381</v>
          </cell>
          <cell r="C127" t="str">
            <v>Шеногина Елена</v>
          </cell>
          <cell r="D127" t="str">
            <v>1996</v>
          </cell>
          <cell r="E127" t="str">
            <v>1р</v>
          </cell>
          <cell r="F127" t="str">
            <v>Ивановская</v>
          </cell>
          <cell r="G127" t="str">
            <v>Иваново, ИГСХА им. ак. Д.К. Беляева</v>
          </cell>
          <cell r="H127" t="str">
            <v>Левичева М.Б.</v>
          </cell>
          <cell r="I127">
            <v>1500</v>
          </cell>
        </row>
        <row r="128">
          <cell r="B128">
            <v>404</v>
          </cell>
          <cell r="C128" t="str">
            <v>Андреева Валерия</v>
          </cell>
          <cell r="D128" t="str">
            <v>02.02.1993</v>
          </cell>
          <cell r="E128" t="str">
            <v>МС</v>
          </cell>
          <cell r="F128" t="str">
            <v>Самарская</v>
          </cell>
          <cell r="G128" t="str">
            <v>Самара, СамГУ</v>
          </cell>
          <cell r="H128" t="str">
            <v>Андреев В.В., Андреева О.П.</v>
          </cell>
          <cell r="I128" t="str">
            <v>длина</v>
          </cell>
        </row>
        <row r="129">
          <cell r="B129">
            <v>405</v>
          </cell>
          <cell r="C129" t="str">
            <v>Алюшева Валерия</v>
          </cell>
          <cell r="D129" t="str">
            <v>15.09.1994</v>
          </cell>
          <cell r="E129" t="str">
            <v>КМС</v>
          </cell>
          <cell r="F129" t="str">
            <v>Самарская</v>
          </cell>
          <cell r="G129" t="str">
            <v>Самара, СамГУ</v>
          </cell>
          <cell r="H129" t="str">
            <v>Андреев В.В., Андреева О.П.</v>
          </cell>
        </row>
        <row r="130">
          <cell r="B130">
            <v>408</v>
          </cell>
          <cell r="C130" t="str">
            <v>Тарасова Ольга</v>
          </cell>
          <cell r="D130" t="str">
            <v>05.02.1996</v>
          </cell>
          <cell r="E130" t="str">
            <v>1р</v>
          </cell>
          <cell r="F130" t="str">
            <v>Самарская</v>
          </cell>
          <cell r="G130" t="str">
            <v>Самара, СамГУ</v>
          </cell>
          <cell r="H130" t="str">
            <v>Денисова В.А.</v>
          </cell>
          <cell r="I130">
            <v>1500</v>
          </cell>
        </row>
        <row r="131">
          <cell r="B131">
            <v>348</v>
          </cell>
          <cell r="C131" t="str">
            <v>Постникова Александра</v>
          </cell>
          <cell r="D131" t="str">
            <v>1996</v>
          </cell>
          <cell r="F131" t="str">
            <v>Ярославская</v>
          </cell>
          <cell r="G131" t="str">
            <v>Ярославль, ЯГМУ</v>
          </cell>
          <cell r="I131">
            <v>400</v>
          </cell>
        </row>
        <row r="132">
          <cell r="B132">
            <v>347</v>
          </cell>
          <cell r="C132" t="str">
            <v>Рогожина Наталья</v>
          </cell>
          <cell r="D132" t="str">
            <v>1996</v>
          </cell>
          <cell r="F132" t="str">
            <v>Ярославская</v>
          </cell>
          <cell r="G132" t="str">
            <v>Ярославль, ЯГМУ</v>
          </cell>
          <cell r="I132">
            <v>400</v>
          </cell>
        </row>
        <row r="133">
          <cell r="B133">
            <v>344</v>
          </cell>
          <cell r="C133" t="str">
            <v>Волкова Алина</v>
          </cell>
          <cell r="D133" t="str">
            <v>1993</v>
          </cell>
          <cell r="F133" t="str">
            <v>Ярославская</v>
          </cell>
          <cell r="G133" t="str">
            <v>Ярославль, ЯГМУ</v>
          </cell>
          <cell r="I133">
            <v>400</v>
          </cell>
        </row>
        <row r="134">
          <cell r="B134">
            <v>343</v>
          </cell>
          <cell r="C134" t="str">
            <v>Кухарина Екатерина</v>
          </cell>
          <cell r="D134" t="str">
            <v>22.09.1995</v>
          </cell>
          <cell r="F134" t="str">
            <v>Ярославская</v>
          </cell>
          <cell r="G134" t="str">
            <v>Ярославль, ЯГМУ</v>
          </cell>
          <cell r="I134">
            <v>400</v>
          </cell>
        </row>
        <row r="135">
          <cell r="B135">
            <v>349</v>
          </cell>
          <cell r="C135" t="str">
            <v>Автаева Наталья</v>
          </cell>
          <cell r="D135" t="str">
            <v>1993</v>
          </cell>
          <cell r="F135" t="str">
            <v>Ярославская</v>
          </cell>
          <cell r="G135" t="str">
            <v>Ярославль, ЯГМУ</v>
          </cell>
          <cell r="I135">
            <v>400</v>
          </cell>
        </row>
        <row r="136">
          <cell r="B136">
            <v>352</v>
          </cell>
          <cell r="C136" t="str">
            <v>Дворецкова Светлана</v>
          </cell>
          <cell r="D136" t="str">
            <v>1996</v>
          </cell>
          <cell r="F136" t="str">
            <v>Ярославская</v>
          </cell>
          <cell r="G136" t="str">
            <v>Ярославль, ЯГМУ</v>
          </cell>
          <cell r="I136">
            <v>60</v>
          </cell>
        </row>
        <row r="137">
          <cell r="B137">
            <v>340</v>
          </cell>
          <cell r="C137" t="str">
            <v>Ефремова Анастасия</v>
          </cell>
          <cell r="D137" t="str">
            <v>24.07.1996</v>
          </cell>
          <cell r="F137" t="str">
            <v>Ярославская</v>
          </cell>
          <cell r="G137" t="str">
            <v>Ярославль, ЯГМУ</v>
          </cell>
          <cell r="I137">
            <v>1500</v>
          </cell>
        </row>
        <row r="138">
          <cell r="B138">
            <v>335</v>
          </cell>
          <cell r="C138" t="str">
            <v>Дуркина Галина</v>
          </cell>
          <cell r="D138" t="str">
            <v>04.10.1995</v>
          </cell>
          <cell r="F138" t="str">
            <v>Ярославская</v>
          </cell>
          <cell r="G138" t="str">
            <v>Ярославль, ЯГМУ</v>
          </cell>
          <cell r="I138">
            <v>400</v>
          </cell>
        </row>
        <row r="139">
          <cell r="B139">
            <v>336</v>
          </cell>
          <cell r="C139" t="str">
            <v>Морозова Наталья</v>
          </cell>
          <cell r="D139" t="str">
            <v>21.01.1991</v>
          </cell>
          <cell r="F139" t="str">
            <v>Ярославская</v>
          </cell>
          <cell r="G139" t="str">
            <v>Ярославль, ЯГМУ</v>
          </cell>
          <cell r="I139">
            <v>400</v>
          </cell>
        </row>
        <row r="140">
          <cell r="B140">
            <v>334</v>
          </cell>
          <cell r="C140" t="str">
            <v>Гаврилова Надежда</v>
          </cell>
          <cell r="D140" t="str">
            <v>23.06.1996</v>
          </cell>
          <cell r="F140" t="str">
            <v>Ярославская</v>
          </cell>
          <cell r="G140" t="str">
            <v>Ярославль, ЯГМУ</v>
          </cell>
          <cell r="I140">
            <v>400</v>
          </cell>
        </row>
        <row r="141">
          <cell r="B141">
            <v>412</v>
          </cell>
          <cell r="C141" t="str">
            <v>Идеменева Кристина</v>
          </cell>
          <cell r="D141" t="str">
            <v>30.08.1993</v>
          </cell>
          <cell r="E141" t="str">
            <v>1р</v>
          </cell>
          <cell r="F141" t="str">
            <v>Самарская</v>
          </cell>
          <cell r="G141" t="str">
            <v>Самара, СамГУ</v>
          </cell>
          <cell r="H141" t="str">
            <v>Рыбакина Н.Б., Цомкало С.А.</v>
          </cell>
          <cell r="I141">
            <v>400</v>
          </cell>
        </row>
        <row r="142">
          <cell r="B142">
            <v>414</v>
          </cell>
          <cell r="C142" t="str">
            <v>Блеве Элина</v>
          </cell>
          <cell r="D142" t="str">
            <v>19.10.1994</v>
          </cell>
          <cell r="E142" t="str">
            <v>КМС</v>
          </cell>
          <cell r="F142" t="str">
            <v>Самарская</v>
          </cell>
          <cell r="G142" t="str">
            <v>Самара, СамГУ</v>
          </cell>
          <cell r="H142" t="str">
            <v>Косягин Ю.Д.</v>
          </cell>
          <cell r="I142">
            <v>60</v>
          </cell>
        </row>
        <row r="143">
          <cell r="B143">
            <v>416</v>
          </cell>
          <cell r="C143" t="str">
            <v>Колесникова Анастасия</v>
          </cell>
          <cell r="D143" t="str">
            <v>11.10.1996</v>
          </cell>
          <cell r="E143" t="str">
            <v>1р</v>
          </cell>
          <cell r="F143" t="str">
            <v>Самарская</v>
          </cell>
          <cell r="G143" t="str">
            <v>Самара, СамГУ</v>
          </cell>
          <cell r="H143" t="str">
            <v>Косягин Ю.Д., Мельников Е.С.</v>
          </cell>
          <cell r="I143">
            <v>60</v>
          </cell>
        </row>
        <row r="144">
          <cell r="B144">
            <v>417</v>
          </cell>
          <cell r="C144" t="str">
            <v>Гаврилова Анастасия</v>
          </cell>
          <cell r="D144" t="str">
            <v>03.11.1996</v>
          </cell>
          <cell r="E144" t="str">
            <v>1р</v>
          </cell>
          <cell r="F144" t="str">
            <v>Самарская</v>
          </cell>
          <cell r="G144" t="str">
            <v>Самара, СамГУ</v>
          </cell>
          <cell r="H144" t="str">
            <v>Косягин Ю.Д.</v>
          </cell>
          <cell r="I144" t="str">
            <v>60с/б</v>
          </cell>
        </row>
        <row r="145">
          <cell r="B145">
            <v>418</v>
          </cell>
          <cell r="C145" t="str">
            <v>Васильева Анастасия</v>
          </cell>
          <cell r="D145" t="str">
            <v>03.08.1993</v>
          </cell>
          <cell r="E145" t="str">
            <v>1р</v>
          </cell>
          <cell r="F145" t="str">
            <v>Самарская</v>
          </cell>
          <cell r="G145" t="str">
            <v>Самара, СамГУ</v>
          </cell>
          <cell r="H145" t="str">
            <v>Зайцев И.С.</v>
          </cell>
          <cell r="I145">
            <v>1500</v>
          </cell>
        </row>
        <row r="146">
          <cell r="B146">
            <v>420</v>
          </cell>
          <cell r="C146" t="str">
            <v>Манякова Анжелика</v>
          </cell>
          <cell r="D146" t="str">
            <v>27.08.1993</v>
          </cell>
          <cell r="E146" t="str">
            <v>1р</v>
          </cell>
          <cell r="F146" t="str">
            <v>Самарская</v>
          </cell>
          <cell r="G146" t="str">
            <v>Самара, СамГУ</v>
          </cell>
          <cell r="H146" t="str">
            <v>Цокомало С.А., Рыбакина Н.Б.</v>
          </cell>
          <cell r="I146">
            <v>1500</v>
          </cell>
        </row>
        <row r="147">
          <cell r="B147">
            <v>423</v>
          </cell>
          <cell r="C147" t="str">
            <v>Храмова Валерия</v>
          </cell>
          <cell r="D147" t="str">
            <v>13.08.1992</v>
          </cell>
          <cell r="E147" t="str">
            <v>МС</v>
          </cell>
          <cell r="F147" t="str">
            <v>Самарская</v>
          </cell>
          <cell r="G147" t="str">
            <v>Самара, СамГУ</v>
          </cell>
          <cell r="H147" t="str">
            <v>Носов С.В., Сагайдан С.В., Гришкина В.П.</v>
          </cell>
          <cell r="I147">
            <v>400</v>
          </cell>
        </row>
        <row r="148">
          <cell r="B148">
            <v>426</v>
          </cell>
          <cell r="C148" t="str">
            <v>Акулич Александра</v>
          </cell>
          <cell r="D148" t="str">
            <v>11.05.1995</v>
          </cell>
          <cell r="E148" t="str">
            <v>КМС</v>
          </cell>
          <cell r="F148" t="str">
            <v>Самарская</v>
          </cell>
          <cell r="G148" t="str">
            <v>Самара, СамГУ</v>
          </cell>
          <cell r="H148" t="str">
            <v>Иванова Е.Ю.</v>
          </cell>
          <cell r="I148">
            <v>60</v>
          </cell>
        </row>
        <row r="149">
          <cell r="B149">
            <v>428</v>
          </cell>
          <cell r="C149" t="str">
            <v>Гришина Маргарита</v>
          </cell>
          <cell r="D149" t="str">
            <v>29.01.1994</v>
          </cell>
          <cell r="E149" t="str">
            <v>1р</v>
          </cell>
          <cell r="F149" t="str">
            <v>Самарская</v>
          </cell>
          <cell r="G149" t="str">
            <v>Самара, СамГУ</v>
          </cell>
          <cell r="H149" t="str">
            <v>Пономаренко М.И.. А.Н.</v>
          </cell>
          <cell r="I149" t="str">
            <v>ядро</v>
          </cell>
        </row>
        <row r="150">
          <cell r="B150">
            <v>367</v>
          </cell>
          <cell r="C150" t="str">
            <v>Банкова Дарья</v>
          </cell>
          <cell r="D150" t="str">
            <v>20.04.1996</v>
          </cell>
          <cell r="E150" t="str">
            <v>КМС</v>
          </cell>
          <cell r="F150" t="str">
            <v>Московская</v>
          </cell>
          <cell r="G150" t="str">
            <v>Малаховка, МГАФК</v>
          </cell>
          <cell r="I150" t="str">
            <v>60с/б</v>
          </cell>
        </row>
        <row r="151">
          <cell r="B151">
            <v>368</v>
          </cell>
          <cell r="C151" t="str">
            <v>Кошкина Татьяна</v>
          </cell>
          <cell r="D151" t="str">
            <v>21.04.1994</v>
          </cell>
          <cell r="F151" t="str">
            <v>Московская</v>
          </cell>
          <cell r="G151" t="str">
            <v>Малаховка, МГАФК</v>
          </cell>
          <cell r="H151" t="str">
            <v>Чебыкина Т.А.</v>
          </cell>
          <cell r="I151" t="str">
            <v>с/х</v>
          </cell>
        </row>
        <row r="152">
          <cell r="B152">
            <v>369</v>
          </cell>
          <cell r="C152" t="str">
            <v>Пимкина Мария</v>
          </cell>
          <cell r="D152" t="str">
            <v>18.10.1995</v>
          </cell>
          <cell r="E152" t="str">
            <v>КМС</v>
          </cell>
          <cell r="F152" t="str">
            <v>Московская</v>
          </cell>
          <cell r="G152" t="str">
            <v>Малаховка, МГАФК</v>
          </cell>
          <cell r="I152">
            <v>1500</v>
          </cell>
        </row>
        <row r="153">
          <cell r="B153">
            <v>362</v>
          </cell>
          <cell r="C153" t="str">
            <v>Дубынина Карина</v>
          </cell>
          <cell r="D153" t="str">
            <v>05.03.1992</v>
          </cell>
          <cell r="E153" t="str">
            <v>МС</v>
          </cell>
          <cell r="F153" t="str">
            <v>Московская</v>
          </cell>
          <cell r="G153" t="str">
            <v>Малаховка, МГАФК</v>
          </cell>
          <cell r="H153" t="str">
            <v>Белоусов А.О.</v>
          </cell>
          <cell r="I153">
            <v>400</v>
          </cell>
        </row>
        <row r="154">
          <cell r="B154">
            <v>360</v>
          </cell>
          <cell r="C154" t="str">
            <v>Митина Марина</v>
          </cell>
          <cell r="D154" t="str">
            <v>28.07.1994</v>
          </cell>
          <cell r="E154" t="str">
            <v>КМС</v>
          </cell>
          <cell r="F154" t="str">
            <v>Московская</v>
          </cell>
          <cell r="G154" t="str">
            <v>Малаховка, МГАФК</v>
          </cell>
          <cell r="H154" t="str">
            <v>Чебыкина Т.А.</v>
          </cell>
          <cell r="I154">
            <v>60</v>
          </cell>
        </row>
        <row r="155">
          <cell r="B155">
            <v>359</v>
          </cell>
          <cell r="C155" t="str">
            <v>Елисеева Александра</v>
          </cell>
          <cell r="D155" t="str">
            <v>20.02.1996</v>
          </cell>
          <cell r="E155" t="str">
            <v>КМС</v>
          </cell>
          <cell r="F155" t="str">
            <v>Московская</v>
          </cell>
          <cell r="G155" t="str">
            <v>Малаховка, МГАФК</v>
          </cell>
          <cell r="H155" t="str">
            <v>Иванов Е.В.</v>
          </cell>
          <cell r="I155" t="str">
            <v>тройной</v>
          </cell>
        </row>
        <row r="156">
          <cell r="B156">
            <v>369</v>
          </cell>
          <cell r="C156" t="str">
            <v>Пимкина Мария</v>
          </cell>
          <cell r="D156" t="str">
            <v>18.10.1995</v>
          </cell>
          <cell r="E156" t="str">
            <v>КМС</v>
          </cell>
          <cell r="F156" t="str">
            <v>Московская</v>
          </cell>
          <cell r="G156" t="str">
            <v>Малаховка, МГАФК</v>
          </cell>
          <cell r="I156">
            <v>3000</v>
          </cell>
        </row>
        <row r="157">
          <cell r="B157">
            <v>372</v>
          </cell>
          <cell r="C157" t="str">
            <v>Разгуляева Ксения</v>
          </cell>
          <cell r="D157" t="str">
            <v>26.03.1996</v>
          </cell>
          <cell r="E157" t="str">
            <v>КМС</v>
          </cell>
          <cell r="F157" t="str">
            <v>Московская</v>
          </cell>
          <cell r="G157" t="str">
            <v>Малаховка, МГАФК</v>
          </cell>
          <cell r="H157" t="str">
            <v>Пугачева Л.А.</v>
          </cell>
          <cell r="I157">
            <v>60</v>
          </cell>
        </row>
        <row r="158">
          <cell r="B158">
            <v>373</v>
          </cell>
          <cell r="C158" t="str">
            <v>Фоканова Дарья</v>
          </cell>
          <cell r="D158" t="str">
            <v>27.03.1996</v>
          </cell>
          <cell r="E158" t="str">
            <v>КМС</v>
          </cell>
          <cell r="F158" t="str">
            <v>Московская</v>
          </cell>
          <cell r="G158" t="str">
            <v>Малаховка, МГАФК</v>
          </cell>
          <cell r="H158" t="str">
            <v>Иванов Е.В.</v>
          </cell>
          <cell r="I158">
            <v>60</v>
          </cell>
        </row>
        <row r="159">
          <cell r="B159">
            <v>358</v>
          </cell>
          <cell r="C159" t="str">
            <v>Гутенкова Дарья</v>
          </cell>
          <cell r="D159" t="str">
            <v>22.07.1996</v>
          </cell>
          <cell r="E159" t="str">
            <v>КМС</v>
          </cell>
          <cell r="F159" t="str">
            <v>Московская</v>
          </cell>
          <cell r="G159" t="str">
            <v>Малаховка, МГАФК</v>
          </cell>
          <cell r="I159" t="str">
            <v>шест</v>
          </cell>
        </row>
        <row r="160">
          <cell r="B160">
            <v>354</v>
          </cell>
          <cell r="C160" t="str">
            <v>Бобровская Елена</v>
          </cell>
          <cell r="D160" t="str">
            <v>17.06.1995</v>
          </cell>
          <cell r="E160" t="str">
            <v>КМС</v>
          </cell>
          <cell r="F160" t="str">
            <v>Московская</v>
          </cell>
          <cell r="G160" t="str">
            <v>Малаховка, МГАФК</v>
          </cell>
          <cell r="H160" t="str">
            <v>Белоусов А.О.</v>
          </cell>
          <cell r="I160">
            <v>1500</v>
          </cell>
        </row>
        <row r="161">
          <cell r="B161">
            <v>382</v>
          </cell>
          <cell r="C161" t="str">
            <v>Муравьева Александра</v>
          </cell>
          <cell r="D161" t="str">
            <v>09.01.1995</v>
          </cell>
          <cell r="E161" t="str">
            <v>1р</v>
          </cell>
          <cell r="F161" t="str">
            <v>Ивановская</v>
          </cell>
          <cell r="G161" t="str">
            <v>Шуя, ШФ ИвГУ</v>
          </cell>
          <cell r="H161" t="str">
            <v>Седова И.А.</v>
          </cell>
          <cell r="I161" t="str">
            <v>длина</v>
          </cell>
        </row>
        <row r="162">
          <cell r="B162">
            <v>398</v>
          </cell>
          <cell r="C162" t="str">
            <v>Сергеева Алина</v>
          </cell>
          <cell r="D162" t="str">
            <v>15.09.1994</v>
          </cell>
          <cell r="E162" t="str">
            <v>МС</v>
          </cell>
          <cell r="F162" t="str">
            <v>Ивановская</v>
          </cell>
          <cell r="G162" t="str">
            <v>Шуя, ШФ ИвГУ</v>
          </cell>
          <cell r="H162" t="str">
            <v>Епишин С.Д.</v>
          </cell>
          <cell r="I162">
            <v>1500</v>
          </cell>
        </row>
        <row r="163">
          <cell r="B163">
            <v>387</v>
          </cell>
          <cell r="C163" t="str">
            <v>Трофимец Кристина</v>
          </cell>
          <cell r="D163" t="str">
            <v>04.04.1995</v>
          </cell>
          <cell r="E163" t="str">
            <v>2р</v>
          </cell>
          <cell r="F163" t="str">
            <v>Ивановская</v>
          </cell>
          <cell r="G163" t="str">
            <v>Шуя, ШФ ИвГУ</v>
          </cell>
          <cell r="H163" t="str">
            <v>Поделкин А.А.</v>
          </cell>
          <cell r="I163">
            <v>1500</v>
          </cell>
        </row>
        <row r="164">
          <cell r="B164">
            <v>395</v>
          </cell>
          <cell r="C164" t="str">
            <v>Габдуллина Дина</v>
          </cell>
          <cell r="D164" t="str">
            <v>12.03.1995</v>
          </cell>
          <cell r="E164" t="str">
            <v>КМС</v>
          </cell>
          <cell r="F164" t="str">
            <v>Ивановская</v>
          </cell>
          <cell r="G164" t="str">
            <v>Шуя, ШФ ИвГУ</v>
          </cell>
          <cell r="H164" t="str">
            <v>Абрамовы А.А., Е.А.</v>
          </cell>
          <cell r="I164">
            <v>1500</v>
          </cell>
        </row>
        <row r="165">
          <cell r="B165">
            <v>388</v>
          </cell>
          <cell r="C165" t="str">
            <v>Гречина Светлана</v>
          </cell>
          <cell r="D165" t="str">
            <v>20.04.1992</v>
          </cell>
          <cell r="E165" t="str">
            <v>1р</v>
          </cell>
          <cell r="F165" t="str">
            <v>Ивановская</v>
          </cell>
          <cell r="G165" t="str">
            <v>Шуя, ШФ ИвГУ</v>
          </cell>
          <cell r="H165" t="str">
            <v>Поделкин А.А.</v>
          </cell>
          <cell r="I165">
            <v>400</v>
          </cell>
        </row>
        <row r="166">
          <cell r="B166">
            <v>394</v>
          </cell>
          <cell r="C166" t="str">
            <v>Шабалова Ольга</v>
          </cell>
          <cell r="D166" t="str">
            <v>18.07.1997</v>
          </cell>
          <cell r="E166" t="str">
            <v>КМС</v>
          </cell>
          <cell r="F166" t="str">
            <v>Ивановская</v>
          </cell>
          <cell r="G166" t="str">
            <v>Шуя, ШФ ИвГУ</v>
          </cell>
          <cell r="H166" t="str">
            <v>Баганов А.И.</v>
          </cell>
          <cell r="I166">
            <v>400</v>
          </cell>
        </row>
        <row r="167">
          <cell r="B167">
            <v>399</v>
          </cell>
          <cell r="C167" t="str">
            <v>Тюкавкина Валентина</v>
          </cell>
          <cell r="D167" t="str">
            <v>14.11.1992</v>
          </cell>
          <cell r="E167" t="str">
            <v>2р</v>
          </cell>
          <cell r="F167" t="str">
            <v>Ивановская</v>
          </cell>
          <cell r="G167" t="str">
            <v>Шуя, ШФ ИвГУ</v>
          </cell>
          <cell r="H167" t="str">
            <v>Кузнецов В.А.</v>
          </cell>
          <cell r="I167">
            <v>400</v>
          </cell>
        </row>
        <row r="168">
          <cell r="B168">
            <v>400</v>
          </cell>
          <cell r="C168" t="str">
            <v>Клюкина Виктория</v>
          </cell>
          <cell r="D168" t="str">
            <v>08.02.1994</v>
          </cell>
          <cell r="E168" t="str">
            <v>2р</v>
          </cell>
          <cell r="F168" t="str">
            <v>Ивановская</v>
          </cell>
          <cell r="G168" t="str">
            <v>Шуя, ШФ ИвГУ</v>
          </cell>
          <cell r="H168" t="str">
            <v>Кузнецов В.А.</v>
          </cell>
          <cell r="I168">
            <v>200</v>
          </cell>
        </row>
        <row r="169">
          <cell r="B169">
            <v>402</v>
          </cell>
          <cell r="C169" t="str">
            <v>Шумилова Евгения</v>
          </cell>
          <cell r="D169" t="str">
            <v>27.08.1994</v>
          </cell>
          <cell r="E169" t="str">
            <v>1р</v>
          </cell>
          <cell r="F169" t="str">
            <v>Ивановская</v>
          </cell>
          <cell r="G169" t="str">
            <v>Шуя, ШФ ИвГУ</v>
          </cell>
          <cell r="H169" t="str">
            <v>Кузнецов В.А.</v>
          </cell>
          <cell r="I169">
            <v>200</v>
          </cell>
        </row>
        <row r="170">
          <cell r="B170">
            <v>396</v>
          </cell>
          <cell r="C170" t="str">
            <v>Климентьева Алена</v>
          </cell>
          <cell r="D170" t="str">
            <v>12.11.1994</v>
          </cell>
          <cell r="E170" t="str">
            <v>МС</v>
          </cell>
          <cell r="F170" t="str">
            <v>Ивановская</v>
          </cell>
          <cell r="G170" t="str">
            <v>Шуя, ШФ ИвГУ</v>
          </cell>
          <cell r="H170" t="str">
            <v>Телятников Н.И.</v>
          </cell>
          <cell r="I170">
            <v>200</v>
          </cell>
        </row>
        <row r="171">
          <cell r="B171">
            <v>393</v>
          </cell>
          <cell r="C171" t="str">
            <v>Тюрина Екатерина</v>
          </cell>
          <cell r="D171" t="str">
            <v>18.04.1997</v>
          </cell>
          <cell r="E171" t="str">
            <v>КМС</v>
          </cell>
          <cell r="F171" t="str">
            <v>Ивановская</v>
          </cell>
          <cell r="G171" t="str">
            <v>Шуя, ШФ ИвГУ</v>
          </cell>
          <cell r="H171" t="str">
            <v>Седова И.А.</v>
          </cell>
          <cell r="I171">
            <v>200</v>
          </cell>
        </row>
        <row r="172">
          <cell r="B172">
            <v>397</v>
          </cell>
          <cell r="C172" t="str">
            <v>Козлова Любовь</v>
          </cell>
          <cell r="D172" t="str">
            <v>14.08.1996</v>
          </cell>
          <cell r="E172" t="str">
            <v>КМС</v>
          </cell>
          <cell r="F172" t="str">
            <v>Ивановская</v>
          </cell>
          <cell r="G172" t="str">
            <v>Шуя, ШФ ИвГУ</v>
          </cell>
          <cell r="H172" t="str">
            <v>Плужников Н.И.</v>
          </cell>
          <cell r="I172">
            <v>60</v>
          </cell>
        </row>
        <row r="173">
          <cell r="B173">
            <v>401</v>
          </cell>
          <cell r="C173" t="str">
            <v>Молькова Анна</v>
          </cell>
          <cell r="D173" t="str">
            <v>27.12.1995</v>
          </cell>
          <cell r="E173" t="str">
            <v>1р</v>
          </cell>
          <cell r="F173" t="str">
            <v>Ивановская</v>
          </cell>
          <cell r="G173" t="str">
            <v>Шуя, ШФ ИвГУ</v>
          </cell>
          <cell r="H173" t="str">
            <v>Кузнецов В.А.</v>
          </cell>
          <cell r="I173">
            <v>60</v>
          </cell>
        </row>
        <row r="174">
          <cell r="B174">
            <v>385</v>
          </cell>
          <cell r="C174" t="str">
            <v>Семейкина Наталья</v>
          </cell>
          <cell r="D174" t="str">
            <v>13.12.1995</v>
          </cell>
          <cell r="E174" t="str">
            <v>2р</v>
          </cell>
          <cell r="F174" t="str">
            <v>Ивановская</v>
          </cell>
          <cell r="G174" t="str">
            <v>Шуя, ШФ ИвГУ</v>
          </cell>
          <cell r="H174" t="str">
            <v>Поделкин А.А.</v>
          </cell>
          <cell r="I174">
            <v>60</v>
          </cell>
        </row>
        <row r="175">
          <cell r="B175">
            <v>437</v>
          </cell>
          <cell r="C175" t="str">
            <v>Сатюкова Виктория</v>
          </cell>
          <cell r="D175" t="str">
            <v>13.09.1993</v>
          </cell>
          <cell r="E175" t="str">
            <v>КМС</v>
          </cell>
          <cell r="F175" t="str">
            <v>Калиниградская</v>
          </cell>
          <cell r="G175" t="str">
            <v>Калининград, КГТУ</v>
          </cell>
          <cell r="H175" t="str">
            <v>Малиновская М.А., Перепеченая Л.В.</v>
          </cell>
          <cell r="I175" t="str">
            <v>60с/б</v>
          </cell>
        </row>
        <row r="176">
          <cell r="B176">
            <v>442</v>
          </cell>
          <cell r="C176" t="str">
            <v>Васильченко Надежда</v>
          </cell>
          <cell r="D176" t="str">
            <v>25.10.1994</v>
          </cell>
          <cell r="E176" t="str">
            <v>КМС</v>
          </cell>
          <cell r="F176" t="str">
            <v>Калиниградская</v>
          </cell>
          <cell r="G176" t="str">
            <v>Калининград, КГТУ</v>
          </cell>
          <cell r="H176" t="str">
            <v>Балашов С.Г., Балашова В.А.</v>
          </cell>
          <cell r="I176" t="str">
            <v>длина</v>
          </cell>
        </row>
        <row r="177">
          <cell r="B177">
            <v>441</v>
          </cell>
          <cell r="C177" t="str">
            <v>Мезенева Наталья</v>
          </cell>
          <cell r="D177" t="str">
            <v>07.06.1991</v>
          </cell>
          <cell r="E177" t="str">
            <v>КМС</v>
          </cell>
          <cell r="F177" t="str">
            <v>Калиниградская</v>
          </cell>
          <cell r="G177" t="str">
            <v>Калининград, КГТУ</v>
          </cell>
          <cell r="H177" t="str">
            <v>Балашов С.Г., Балашова В.А.</v>
          </cell>
          <cell r="I177" t="str">
            <v>длина</v>
          </cell>
        </row>
        <row r="178">
          <cell r="B178">
            <v>439</v>
          </cell>
          <cell r="C178" t="str">
            <v>Нигматуллина Виктория</v>
          </cell>
          <cell r="D178" t="str">
            <v>1994</v>
          </cell>
          <cell r="E178" t="str">
            <v>КМС</v>
          </cell>
          <cell r="F178" t="str">
            <v>Калиниградская</v>
          </cell>
          <cell r="G178" t="str">
            <v>Калининград, КГТУ</v>
          </cell>
          <cell r="H178" t="str">
            <v>Стародубова Т.А.</v>
          </cell>
          <cell r="I178" t="str">
            <v>60с/б</v>
          </cell>
        </row>
        <row r="179">
          <cell r="B179">
            <v>432</v>
          </cell>
          <cell r="C179" t="str">
            <v>Овчинникова Екатерина</v>
          </cell>
          <cell r="D179" t="str">
            <v>01.04.1995</v>
          </cell>
          <cell r="E179" t="str">
            <v>1р</v>
          </cell>
          <cell r="F179" t="str">
            <v>Калиниградская</v>
          </cell>
          <cell r="G179" t="str">
            <v>Калининград, БФУ им. И. Канта</v>
          </cell>
          <cell r="H179" t="str">
            <v>Григорьев А.А., Антунович Г.П.</v>
          </cell>
          <cell r="I179" t="str">
            <v>60с/б</v>
          </cell>
        </row>
        <row r="180">
          <cell r="B180">
            <v>433</v>
          </cell>
          <cell r="C180" t="str">
            <v>Кравцова Юлия</v>
          </cell>
          <cell r="D180" t="str">
            <v>1995</v>
          </cell>
          <cell r="E180" t="str">
            <v>КМС</v>
          </cell>
          <cell r="F180" t="str">
            <v>Калиниградская</v>
          </cell>
          <cell r="G180" t="str">
            <v>Калининград, БФУ им. И. Канта</v>
          </cell>
          <cell r="H180" t="str">
            <v>Сельская Л.Н., Маляревич В.В.</v>
          </cell>
          <cell r="I180">
            <v>800</v>
          </cell>
        </row>
        <row r="181">
          <cell r="B181">
            <v>431</v>
          </cell>
          <cell r="C181" t="str">
            <v>Бабакишиева Екатерина</v>
          </cell>
          <cell r="D181" t="str">
            <v>1994</v>
          </cell>
          <cell r="E181" t="str">
            <v>2р</v>
          </cell>
          <cell r="F181" t="str">
            <v>Калиниградская</v>
          </cell>
          <cell r="G181" t="str">
            <v>Калининград, БФУ им. И. Канта</v>
          </cell>
          <cell r="H181" t="str">
            <v xml:space="preserve">Малиновская Н.А. </v>
          </cell>
          <cell r="I181">
            <v>60</v>
          </cell>
        </row>
        <row r="182">
          <cell r="B182">
            <v>440</v>
          </cell>
          <cell r="C182" t="str">
            <v>Галунова Анна</v>
          </cell>
          <cell r="D182" t="str">
            <v>11.09.1992</v>
          </cell>
          <cell r="E182" t="str">
            <v>КМС</v>
          </cell>
          <cell r="F182" t="str">
            <v>Калиниградская</v>
          </cell>
          <cell r="G182" t="str">
            <v>Калининград, БФУ им. И. Канта</v>
          </cell>
          <cell r="H182" t="str">
            <v xml:space="preserve">Сельская Л.Н. </v>
          </cell>
          <cell r="I182">
            <v>60</v>
          </cell>
        </row>
        <row r="183">
          <cell r="B183">
            <v>435</v>
          </cell>
          <cell r="C183" t="str">
            <v>Зуйкевич Елена</v>
          </cell>
          <cell r="D183" t="str">
            <v>26.02.1990</v>
          </cell>
          <cell r="E183" t="str">
            <v>МС</v>
          </cell>
          <cell r="F183" t="str">
            <v>Калиниградская</v>
          </cell>
          <cell r="G183" t="str">
            <v>Калининград, БФУ им. И. Канта</v>
          </cell>
          <cell r="H183" t="str">
            <v xml:space="preserve">Малиновская Н.А., Верещагина З.Г., Носов </v>
          </cell>
          <cell r="I183">
            <v>400</v>
          </cell>
        </row>
        <row r="184">
          <cell r="B184">
            <v>444</v>
          </cell>
          <cell r="C184" t="str">
            <v>Струкова Олеся</v>
          </cell>
          <cell r="D184" t="str">
            <v>08.03.0994</v>
          </cell>
          <cell r="E184" t="str">
            <v>2р</v>
          </cell>
          <cell r="F184" t="str">
            <v>Костромская</v>
          </cell>
          <cell r="G184" t="str">
            <v>Кострома, КГУ</v>
          </cell>
          <cell r="H184" t="str">
            <v>Павлов Е.А.</v>
          </cell>
          <cell r="I184">
            <v>400</v>
          </cell>
        </row>
        <row r="185">
          <cell r="B185">
            <v>445</v>
          </cell>
          <cell r="C185" t="str">
            <v>Смирнова Оксана</v>
          </cell>
          <cell r="D185" t="str">
            <v>25.04.1994</v>
          </cell>
          <cell r="E185" t="str">
            <v>2р</v>
          </cell>
          <cell r="F185" t="str">
            <v>Костромская</v>
          </cell>
          <cell r="G185" t="str">
            <v>Кострома, КГУ</v>
          </cell>
          <cell r="H185" t="str">
            <v>Павлов Е.А.</v>
          </cell>
          <cell r="I185">
            <v>400</v>
          </cell>
        </row>
        <row r="186">
          <cell r="B186">
            <v>448</v>
          </cell>
          <cell r="C186" t="str">
            <v>Кудрявцева Мария</v>
          </cell>
          <cell r="D186" t="str">
            <v>03.101997</v>
          </cell>
          <cell r="E186" t="str">
            <v>2р</v>
          </cell>
          <cell r="F186" t="str">
            <v>Костромская</v>
          </cell>
          <cell r="G186" t="str">
            <v>Кострома, КГУ</v>
          </cell>
          <cell r="H186" t="str">
            <v>Павлов Е.А.</v>
          </cell>
          <cell r="I186">
            <v>400</v>
          </cell>
        </row>
        <row r="187">
          <cell r="B187">
            <v>451</v>
          </cell>
          <cell r="C187" t="str">
            <v>Маринкина Маргарита</v>
          </cell>
          <cell r="D187" t="str">
            <v>17.03.1997</v>
          </cell>
          <cell r="E187" t="str">
            <v>2р</v>
          </cell>
          <cell r="F187" t="str">
            <v>Костромская</v>
          </cell>
          <cell r="G187" t="str">
            <v>Кострома, КГУ</v>
          </cell>
          <cell r="H187" t="str">
            <v>Дружков А.Н.</v>
          </cell>
          <cell r="I187">
            <v>400</v>
          </cell>
        </row>
        <row r="188">
          <cell r="B188">
            <v>452</v>
          </cell>
          <cell r="C188" t="str">
            <v>Кудрова Алена</v>
          </cell>
          <cell r="D188" t="str">
            <v>20.07.1996</v>
          </cell>
          <cell r="E188" t="str">
            <v>1р</v>
          </cell>
          <cell r="F188" t="str">
            <v>Костромская</v>
          </cell>
          <cell r="G188" t="str">
            <v>Кострома, КГУ</v>
          </cell>
          <cell r="H188" t="str">
            <v>Дружков А.Н.</v>
          </cell>
          <cell r="I188">
            <v>400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opLeftCell="A6" workbookViewId="0">
      <selection activeCell="A100" sqref="A100:XFD202"/>
    </sheetView>
  </sheetViews>
  <sheetFormatPr defaultRowHeight="15" x14ac:dyDescent="0.25"/>
  <cols>
    <col min="1" max="1" width="4.7109375" customWidth="1"/>
    <col min="2" max="2" width="6.85546875" customWidth="1"/>
    <col min="3" max="3" width="23.42578125" customWidth="1"/>
    <col min="4" max="4" width="10.85546875" customWidth="1"/>
    <col min="5" max="5" width="8.5703125" customWidth="1"/>
    <col min="6" max="6" width="15.7109375" customWidth="1"/>
    <col min="7" max="7" width="33.7109375" customWidth="1"/>
    <col min="8" max="8" width="7.28515625" style="18" customWidth="1"/>
    <col min="9" max="9" width="8" style="18" customWidth="1"/>
    <col min="10" max="10" width="8.5703125" style="18" customWidth="1"/>
    <col min="11" max="11" width="8.28515625" customWidth="1"/>
    <col min="12" max="12" width="5.85546875" customWidth="1"/>
    <col min="13" max="13" width="20.140625" customWidth="1"/>
  </cols>
  <sheetData>
    <row r="1" spans="1:13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72</v>
      </c>
    </row>
    <row r="4" spans="1:13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201" t="s">
        <v>2</v>
      </c>
      <c r="M4" s="201"/>
    </row>
    <row r="5" spans="1:13" ht="15.75" x14ac:dyDescent="0.25">
      <c r="A5" s="3"/>
      <c r="B5" s="7"/>
      <c r="C5" s="7"/>
      <c r="D5" s="8"/>
      <c r="F5" s="202"/>
      <c r="G5" s="202"/>
      <c r="H5" s="9"/>
      <c r="I5" s="9"/>
      <c r="J5"/>
      <c r="M5" s="10" t="s">
        <v>3</v>
      </c>
    </row>
    <row r="6" spans="1:13" ht="20.25" x14ac:dyDescent="0.3">
      <c r="A6" s="11"/>
      <c r="D6" s="12" t="s">
        <v>73</v>
      </c>
      <c r="E6" s="13">
        <v>0.42708333333333331</v>
      </c>
      <c r="F6" s="14" t="s">
        <v>4</v>
      </c>
      <c r="G6" s="11"/>
      <c r="H6" s="11"/>
      <c r="I6" s="11"/>
      <c r="J6" s="200" t="s">
        <v>5</v>
      </c>
      <c r="K6" s="200"/>
      <c r="L6" s="200"/>
      <c r="M6" s="200"/>
    </row>
    <row r="7" spans="1:13" ht="18.75" x14ac:dyDescent="0.3">
      <c r="A7" s="15"/>
      <c r="B7" s="16"/>
      <c r="C7" s="7"/>
      <c r="D7" s="12" t="s">
        <v>73</v>
      </c>
      <c r="E7" s="13">
        <v>0.52083333333333337</v>
      </c>
      <c r="F7" s="14" t="s">
        <v>6</v>
      </c>
      <c r="G7" s="3"/>
      <c r="H7" s="17"/>
      <c r="I7" s="17"/>
    </row>
    <row r="8" spans="1:13" ht="18.75" x14ac:dyDescent="0.3">
      <c r="A8" s="15"/>
      <c r="B8" s="16"/>
      <c r="C8" s="7"/>
      <c r="D8" s="12" t="s">
        <v>73</v>
      </c>
      <c r="E8" s="13">
        <v>0.58680555555555558</v>
      </c>
      <c r="F8" s="14" t="s">
        <v>7</v>
      </c>
      <c r="G8" s="3"/>
      <c r="H8" s="17"/>
      <c r="I8" s="17"/>
    </row>
    <row r="9" spans="1:13" ht="15.75" x14ac:dyDescent="0.25">
      <c r="A9" s="3"/>
      <c r="B9" s="19"/>
      <c r="C9" s="20" t="s">
        <v>8</v>
      </c>
      <c r="D9" s="21" t="s">
        <v>9</v>
      </c>
      <c r="E9" s="22"/>
      <c r="F9" s="3"/>
      <c r="G9" s="3"/>
      <c r="H9" s="23"/>
      <c r="I9" s="23"/>
    </row>
    <row r="10" spans="1:13" ht="15" customHeight="1" x14ac:dyDescent="0.25">
      <c r="A10" s="196" t="s">
        <v>10</v>
      </c>
      <c r="B10" s="196" t="s">
        <v>11</v>
      </c>
      <c r="C10" s="196" t="s">
        <v>12</v>
      </c>
      <c r="D10" s="192" t="s">
        <v>13</v>
      </c>
      <c r="E10" s="192" t="s">
        <v>14</v>
      </c>
      <c r="F10" s="192" t="s">
        <v>15</v>
      </c>
      <c r="G10" s="192" t="s">
        <v>16</v>
      </c>
      <c r="H10" s="194" t="s">
        <v>17</v>
      </c>
      <c r="I10" s="194"/>
      <c r="J10" s="195"/>
      <c r="K10" s="196" t="s">
        <v>18</v>
      </c>
      <c r="L10" s="192" t="s">
        <v>19</v>
      </c>
      <c r="M10" s="197" t="s">
        <v>20</v>
      </c>
    </row>
    <row r="11" spans="1:13" x14ac:dyDescent="0.25">
      <c r="A11" s="193"/>
      <c r="B11" s="193"/>
      <c r="C11" s="193"/>
      <c r="D11" s="193"/>
      <c r="E11" s="193"/>
      <c r="F11" s="193"/>
      <c r="G11" s="193"/>
      <c r="H11" s="24" t="s">
        <v>21</v>
      </c>
      <c r="I11" s="24" t="s">
        <v>22</v>
      </c>
      <c r="J11" s="24" t="s">
        <v>23</v>
      </c>
      <c r="K11" s="193"/>
      <c r="L11" s="193"/>
      <c r="M11" s="198"/>
    </row>
    <row r="12" spans="1:13" ht="22.5" x14ac:dyDescent="0.25">
      <c r="A12" s="25">
        <v>1</v>
      </c>
      <c r="B12" s="33">
        <v>242</v>
      </c>
      <c r="C12" s="27" t="str">
        <f>IF(B12=0," ",VLOOKUP(B12,[1]Женщины!B$1:H$65536,2,FALSE))</f>
        <v>Кукушкина Анна</v>
      </c>
      <c r="D12" s="28" t="str">
        <f>IF(B12=0," ",VLOOKUP($B12,[1]Женщины!$B$1:$H$65536,3,FALSE))</f>
        <v>13.12.1992</v>
      </c>
      <c r="E12" s="26" t="str">
        <f>IF(B12=0," ",IF(VLOOKUP($B12,[1]Женщины!$B$1:$H$65536,4,FALSE)=0," ",VLOOKUP($B12,[1]Женщины!$B$1:$H$65536,4,FALSE)))</f>
        <v>КМС</v>
      </c>
      <c r="F12" s="27" t="str">
        <f>IF(B12=0," ",VLOOKUP($B12,[1]Женщины!$B$1:$H$65536,5,FALSE))</f>
        <v>Ивановская</v>
      </c>
      <c r="G12" s="27" t="str">
        <f>IF(B12=0," ",VLOOKUP($B12,[1]Женщины!$B$1:$H$65536,6,FALSE))</f>
        <v>Иваново, ИГЭУ</v>
      </c>
      <c r="H12" s="29">
        <v>8.8078703703703699E-5</v>
      </c>
      <c r="I12" s="29">
        <v>8.7384259259259259E-5</v>
      </c>
      <c r="J12" s="30">
        <v>8.6805555555555559E-5</v>
      </c>
      <c r="K12" s="40" t="s">
        <v>41</v>
      </c>
      <c r="L12" s="26" t="s">
        <v>42</v>
      </c>
      <c r="M12" s="32" t="str">
        <f>IF(B12=0," ",VLOOKUP($B12,[1]Женщины!$B$1:$H$65536,7,FALSE))</f>
        <v>Торгов Е.Н., Кустов В.Н., Магницкий М.В.</v>
      </c>
    </row>
    <row r="13" spans="1:13" ht="22.5" x14ac:dyDescent="0.25">
      <c r="A13" s="25">
        <v>2</v>
      </c>
      <c r="B13" s="33">
        <v>244</v>
      </c>
      <c r="C13" s="27" t="str">
        <f>IF(B13=0," ",VLOOKUP(B13,[1]Женщины!B$1:H$65536,2,FALSE))</f>
        <v>Некрасова Татьяна</v>
      </c>
      <c r="D13" s="28" t="str">
        <f>IF(B13=0," ",VLOOKUP($B13,[1]Женщины!$B$1:$H$65536,3,FALSE))</f>
        <v>25.04.1994</v>
      </c>
      <c r="E13" s="26" t="str">
        <f>IF(B13=0," ",IF(VLOOKUP($B13,[1]Женщины!$B$1:$H$65536,4,FALSE)=0," ",VLOOKUP($B13,[1]Женщины!$B$1:$H$65536,4,FALSE)))</f>
        <v>КМС</v>
      </c>
      <c r="F13" s="27" t="str">
        <f>IF(B13=0," ",VLOOKUP($B13,[1]Женщины!$B$1:$H$65536,5,FALSE))</f>
        <v>Ивановская</v>
      </c>
      <c r="G13" s="27" t="str">
        <f>IF(B13=0," ",VLOOKUP($B13,[1]Женщины!$B$1:$H$65536,6,FALSE))</f>
        <v>Иваново, ИГЭУ</v>
      </c>
      <c r="H13" s="29">
        <v>8.8194444444444453E-5</v>
      </c>
      <c r="I13" s="29">
        <v>8.7962962962962959E-5</v>
      </c>
      <c r="J13" s="30">
        <v>8.8310185185185193E-5</v>
      </c>
      <c r="K13" s="34" t="str">
        <f>IF(H13=0," ",IF(H13&lt;=[1]Разряды!$D$30,[1]Разряды!$D$3,IF(H13&lt;=[1]Разряды!$E$30,[1]Разряды!$E$3,IF(H13&lt;=[1]Разряды!$F$30,[1]Разряды!$F$3,IF(H13&lt;=[1]Разряды!$G$30,[1]Разряды!$G$3,IF(H13&lt;=[1]Разряды!$H$30,[1]Разряды!$H$3,IF(H13&lt;=[1]Разряды!$I$30,[1]Разряды!$I$3,IF(H13&lt;=[1]Разряды!$J$30,[1]Разряды!$J$3,"б/р"))))))))</f>
        <v>кмс</v>
      </c>
      <c r="L13" s="34">
        <v>13</v>
      </c>
      <c r="M13" s="32" t="str">
        <f>IF(B13=0," ",VLOOKUP($B13,[1]Женщины!$B$1:$H$65536,7,FALSE))</f>
        <v>Магницкие М.В., О.Е., Иванов Г.Д.</v>
      </c>
    </row>
    <row r="14" spans="1:13" x14ac:dyDescent="0.25">
      <c r="A14" s="25">
        <v>3</v>
      </c>
      <c r="B14" s="33">
        <v>306</v>
      </c>
      <c r="C14" s="35" t="str">
        <f>IF(B14=0," ",VLOOKUP(B14,[1]Женщины!B$1:H$65536,2,FALSE))</f>
        <v>Колдина Анастасия</v>
      </c>
      <c r="D14" s="36" t="str">
        <f>IF(B14=0," ",VLOOKUP($B14,[1]Женщины!$B$1:$H$65536,3,FALSE))</f>
        <v>06.01.1995</v>
      </c>
      <c r="E14" s="37" t="str">
        <f>IF(B14=0," ",IF(VLOOKUP($B14,[1]Женщины!$B$1:$H$65536,4,FALSE)=0," ",VLOOKUP($B14,[1]Женщины!$B$1:$H$65536,4,FALSE)))</f>
        <v>МС</v>
      </c>
      <c r="F14" s="35" t="str">
        <f>IF(B14=0," ",VLOOKUP($B14,[1]Женщины!$B$1:$H$65536,5,FALSE))</f>
        <v>Тамбовская</v>
      </c>
      <c r="G14" s="35" t="str">
        <f>IF(B14=0," ",VLOOKUP($B14,[1]Женщины!$B$1:$H$65536,6,FALSE))</f>
        <v>Тамбов, ТГУ им. Г.Р Державина</v>
      </c>
      <c r="H14" s="29">
        <v>9.0625000000000007E-5</v>
      </c>
      <c r="I14" s="29">
        <v>8.935185185185184E-5</v>
      </c>
      <c r="J14" s="30">
        <v>8.935185185185184E-5</v>
      </c>
      <c r="K14" s="38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кмс</v>
      </c>
      <c r="L14" s="38">
        <v>11</v>
      </c>
      <c r="M14" s="35" t="str">
        <f>IF(B14=0," ",VLOOKUP($B14,[1]Женщины!$B$1:$H$65536,7,FALSE))</f>
        <v>Иванов А.Н.</v>
      </c>
    </row>
    <row r="15" spans="1:13" ht="25.5" x14ac:dyDescent="0.25">
      <c r="A15" s="31">
        <v>4</v>
      </c>
      <c r="B15" s="33">
        <v>126</v>
      </c>
      <c r="C15" s="27" t="str">
        <f>IF(B15=0," ",VLOOKUP(B15,[1]Женщины!B$1:H$65536,2,FALSE))</f>
        <v>Глебова Карина</v>
      </c>
      <c r="D15" s="28" t="str">
        <f>IF(B15=0," ",VLOOKUP($B15,[1]Женщины!$B$1:$H$65536,3,FALSE))</f>
        <v>23.01.1996</v>
      </c>
      <c r="E15" s="26" t="str">
        <f>IF(B15=0," ",IF(VLOOKUP($B15,[1]Женщины!$B$1:$H$65536,4,FALSE)=0," ",VLOOKUP($B15,[1]Женщины!$B$1:$H$65536,4,FALSE)))</f>
        <v>КМС</v>
      </c>
      <c r="F15" s="27" t="str">
        <f>IF(B15=0," ",VLOOKUP($B15,[1]Женщины!$B$1:$H$65536,5,FALSE))</f>
        <v>Сахалинская</v>
      </c>
      <c r="G15" s="27" t="str">
        <f>IF(B15=0," ",VLOOKUP($B15,[1]Женщины!$B$1:$H$65536,6,FALSE))</f>
        <v>Южно-Сахалинск, СахГУ</v>
      </c>
      <c r="H15" s="29">
        <v>9.1319444444444448E-5</v>
      </c>
      <c r="I15" s="29">
        <v>9.0277777777777774E-5</v>
      </c>
      <c r="J15" s="30">
        <v>9.0046296296296307E-5</v>
      </c>
      <c r="K15" s="34" t="s">
        <v>24</v>
      </c>
      <c r="L15" s="34">
        <v>10</v>
      </c>
      <c r="M15" s="43" t="str">
        <f>IF(B15=0," ",VLOOKUP($B15,[1]Женщины!$B$1:$H$65536,7,FALSE))</f>
        <v>Быкова Т.Ф., Воротыляк А.Н.</v>
      </c>
    </row>
    <row r="16" spans="1:13" x14ac:dyDescent="0.25">
      <c r="A16" s="26">
        <v>5</v>
      </c>
      <c r="B16" s="44">
        <v>373</v>
      </c>
      <c r="C16" s="35" t="str">
        <f>IF(B16=0," ",VLOOKUP(B16,[1]Женщины!B$1:H$65536,2,FALSE))</f>
        <v>Фоканова Дарья</v>
      </c>
      <c r="D16" s="36" t="str">
        <f>IF(B16=0," ",VLOOKUP($B16,[1]Женщины!$B$1:$H$65536,3,FALSE))</f>
        <v>27.03.1996</v>
      </c>
      <c r="E16" s="37" t="str">
        <f>IF(B16=0," ",IF(VLOOKUP($B16,[1]Женщины!$B$1:$H$65536,4,FALSE)=0," ",VLOOKUP($B16,[1]Женщины!$B$1:$H$65536,4,FALSE)))</f>
        <v>КМС</v>
      </c>
      <c r="F16" s="35" t="str">
        <f>IF(B16=0," ",VLOOKUP($B16,[1]Женщины!$B$1:$H$65536,5,FALSE))</f>
        <v>Московская</v>
      </c>
      <c r="G16" s="35" t="str">
        <f>IF(B16=0," ",VLOOKUP($B16,[1]Женщины!$B$1:$H$65536,6,FALSE))</f>
        <v>Малаховка, МГАФК</v>
      </c>
      <c r="H16" s="29">
        <v>9.0740740740740734E-5</v>
      </c>
      <c r="I16" s="29">
        <v>8.9814814814814813E-5</v>
      </c>
      <c r="J16" s="30">
        <v>9.0277777777777774E-5</v>
      </c>
      <c r="K16" s="38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кмс</v>
      </c>
      <c r="L16" s="38">
        <v>9</v>
      </c>
      <c r="M16" s="35" t="str">
        <f>IF(B16=0," ",VLOOKUP($B16,[1]Женщины!$B$1:$H$65536,7,FALSE))</f>
        <v>Иванов Е.В.</v>
      </c>
    </row>
    <row r="17" spans="1:13" x14ac:dyDescent="0.25">
      <c r="A17" s="48">
        <v>6</v>
      </c>
      <c r="B17" s="37">
        <v>414</v>
      </c>
      <c r="C17" s="258" t="str">
        <f>IF(B17=0," ",VLOOKUP(B17,[1]Женщины!B$1:H$65536,2,FALSE))</f>
        <v>Блеве Элина</v>
      </c>
      <c r="D17" s="36" t="str">
        <f>IF(B17=0," ",VLOOKUP($B17,[1]Женщины!$B$1:$H$65536,3,FALSE))</f>
        <v>19.10.1994</v>
      </c>
      <c r="E17" s="37" t="str">
        <f>IF(B17=0," ",IF(VLOOKUP($B17,[1]Женщины!$B$1:$H$65536,4,FALSE)=0," ",VLOOKUP($B17,[1]Женщины!$B$1:$H$65536,4,FALSE)))</f>
        <v>КМС</v>
      </c>
      <c r="F17" s="258" t="str">
        <f>IF(B17=0," ",VLOOKUP($B17,[1]Женщины!$B$1:$H$65536,5,FALSE))</f>
        <v>Самарская</v>
      </c>
      <c r="G17" s="49" t="str">
        <f>IF(B17=0," ",VLOOKUP($B17,[1]Женщины!$B$1:$H$65536,6,FALSE))</f>
        <v>Самара, СамГУ</v>
      </c>
      <c r="H17" s="41">
        <v>9.1666666666666668E-5</v>
      </c>
      <c r="I17" s="41">
        <v>8.9699074074074087E-5</v>
      </c>
      <c r="J17" s="42">
        <v>9.0393518518518527E-5</v>
      </c>
      <c r="K17" s="38" t="s">
        <v>24</v>
      </c>
      <c r="L17" s="38">
        <v>8</v>
      </c>
      <c r="M17" s="258" t="str">
        <f>IF(B17=0," ",VLOOKUP($B17,[1]Женщины!$B$1:$H$65536,7,FALSE))</f>
        <v>Косягин Ю.Д.</v>
      </c>
    </row>
    <row r="18" spans="1:13" x14ac:dyDescent="0.25">
      <c r="A18" s="26">
        <v>7</v>
      </c>
      <c r="B18" s="33">
        <v>372</v>
      </c>
      <c r="C18" s="35" t="str">
        <f>IF(B18=0," ",VLOOKUP(B18,[1]Женщины!B$1:H$65536,2,FALSE))</f>
        <v>Разгуляева Ксения</v>
      </c>
      <c r="D18" s="36" t="str">
        <f>IF(B18=0," ",VLOOKUP($B18,[1]Женщины!$B$1:$H$65536,3,FALSE))</f>
        <v>26.03.1996</v>
      </c>
      <c r="E18" s="37" t="str">
        <f>IF(B18=0," ",IF(VLOOKUP($B18,[1]Женщины!$B$1:$H$65536,4,FALSE)=0," ",VLOOKUP($B18,[1]Женщины!$B$1:$H$65536,4,FALSE)))</f>
        <v>КМС</v>
      </c>
      <c r="F18" s="35" t="str">
        <f>IF(B18=0," ",VLOOKUP($B18,[1]Женщины!$B$1:$H$65536,5,FALSE))</f>
        <v>Московская</v>
      </c>
      <c r="G18" s="35" t="str">
        <f>IF(B18=0," ",VLOOKUP($B18,[1]Женщины!$B$1:$H$65536,6,FALSE))</f>
        <v>Малаховка, МГАФК</v>
      </c>
      <c r="H18" s="29">
        <v>9.1550925925925928E-5</v>
      </c>
      <c r="I18" s="29">
        <v>9.0625000000000007E-5</v>
      </c>
      <c r="J18" s="29"/>
      <c r="K18" s="38" t="s">
        <v>24</v>
      </c>
      <c r="L18" s="38">
        <v>7</v>
      </c>
      <c r="M18" s="35" t="str">
        <f>IF(B18=0," ",VLOOKUP($B18,[1]Женщины!$B$1:$H$65536,7,FALSE))</f>
        <v>Пугачева Л.А.</v>
      </c>
    </row>
    <row r="19" spans="1:13" ht="22.5" x14ac:dyDescent="0.25">
      <c r="A19" s="31">
        <v>8</v>
      </c>
      <c r="B19" s="33">
        <v>241</v>
      </c>
      <c r="C19" s="27" t="str">
        <f>IF(B19=0," ",VLOOKUP(B19,[1]Женщины!B$1:H$65536,2,FALSE))</f>
        <v>Землянкина Инна</v>
      </c>
      <c r="D19" s="28" t="str">
        <f>IF(B19=0," ",VLOOKUP($B19,[1]Женщины!$B$1:$H$65536,3,FALSE))</f>
        <v>04.01.1995</v>
      </c>
      <c r="E19" s="26" t="str">
        <f>IF(B19=0," ",IF(VLOOKUP($B19,[1]Женщины!$B$1:$H$65536,4,FALSE)=0," ",VLOOKUP($B19,[1]Женщины!$B$1:$H$65536,4,FALSE)))</f>
        <v>КМС</v>
      </c>
      <c r="F19" s="27" t="str">
        <f>IF(B19=0," ",VLOOKUP($B19,[1]Женщины!$B$1:$H$65536,5,FALSE))</f>
        <v>Ивановская</v>
      </c>
      <c r="G19" s="43" t="str">
        <f>IF(B19=0," ",VLOOKUP($B19,[1]Женщины!$B$1:$H$65536,6,FALSE))</f>
        <v>Иваново, ИГЭУ</v>
      </c>
      <c r="H19" s="29">
        <v>9.1782407407407394E-5</v>
      </c>
      <c r="I19" s="29">
        <v>9.0740740740740734E-5</v>
      </c>
      <c r="J19" s="30"/>
      <c r="K19" s="34" t="s">
        <v>24</v>
      </c>
      <c r="L19" s="40">
        <v>6</v>
      </c>
      <c r="M19" s="32" t="str">
        <f>IF(B19=0," ",VLOOKUP($B19,[1]Женщины!$B$1:$H$65536,7,FALSE))</f>
        <v>Торгов Е.Н., Мамлимов А.Г., Челмодеев С.В.</v>
      </c>
    </row>
    <row r="20" spans="1:13" x14ac:dyDescent="0.25">
      <c r="A20" s="26">
        <v>8</v>
      </c>
      <c r="B20" s="33">
        <v>182</v>
      </c>
      <c r="C20" s="35" t="str">
        <f>IF(B20=0," ",VLOOKUP(B20,[1]Женщины!B$1:H$65536,2,FALSE))</f>
        <v>Заикина Анастасия</v>
      </c>
      <c r="D20" s="36" t="str">
        <f>IF(B20=0," ",VLOOKUP($B20,[1]Женщины!$B$1:$H$65536,3,FALSE))</f>
        <v>1992</v>
      </c>
      <c r="E20" s="37" t="str">
        <f>IF(B20=0," ",IF(VLOOKUP($B20,[1]Женщины!$B$1:$H$65536,4,FALSE)=0," ",VLOOKUP($B20,[1]Женщины!$B$1:$H$65536,4,FALSE)))</f>
        <v>КМС</v>
      </c>
      <c r="F20" s="35" t="str">
        <f>IF(B20=0," ",VLOOKUP($B20,[1]Женщины!$B$1:$H$65536,5,FALSE))</f>
        <v>Челябинская</v>
      </c>
      <c r="G20" s="35" t="str">
        <f>IF(B20=0," ",VLOOKUP($B20,[1]Женщины!$B$1:$H$65536,6,FALSE))</f>
        <v>Челябинск, УралГУФК</v>
      </c>
      <c r="H20" s="52">
        <v>9.1898148148148148E-5</v>
      </c>
      <c r="I20" s="29">
        <v>9.1087962962962967E-5</v>
      </c>
      <c r="J20" s="30"/>
      <c r="K20" s="38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1р</v>
      </c>
      <c r="L20" s="47">
        <v>5</v>
      </c>
      <c r="M20" s="35" t="str">
        <f>IF(B20=0," ",VLOOKUP($B20,[1]Женщины!$B$1:$H$65536,7,FALSE))</f>
        <v>Береглазов В.Н.</v>
      </c>
    </row>
    <row r="21" spans="1:13" x14ac:dyDescent="0.25">
      <c r="A21" s="31">
        <v>10</v>
      </c>
      <c r="B21" s="37">
        <v>300</v>
      </c>
      <c r="C21" s="35" t="str">
        <f>IF(B21=0," ",VLOOKUP(B21,[1]Женщины!B$1:H$65536,2,FALSE))</f>
        <v>Плавунова Маргарита</v>
      </c>
      <c r="D21" s="36" t="str">
        <f>IF(B21=0," ",VLOOKUP($B21,[1]Женщины!$B$1:$H$65536,3,FALSE))</f>
        <v>31.01.1994</v>
      </c>
      <c r="E21" s="37" t="str">
        <f>IF(B21=0," ",IF(VLOOKUP($B21,[1]Женщины!$B$1:$H$65536,4,FALSE)=0," ",VLOOKUP($B21,[1]Женщины!$B$1:$H$65536,4,FALSE)))</f>
        <v>КМС</v>
      </c>
      <c r="F21" s="35" t="str">
        <f>IF(B21=0," ",VLOOKUP($B21,[1]Женщины!$B$1:$H$65536,5,FALSE))</f>
        <v>Тамбовская</v>
      </c>
      <c r="G21" s="35" t="str">
        <f>IF(B21=0," ",VLOOKUP($B21,[1]Женщины!$B$1:$H$65536,6,FALSE))</f>
        <v>Тамбов, ТГУ им. Г.Р Державина</v>
      </c>
      <c r="H21" s="29">
        <v>9.2592592592592588E-5</v>
      </c>
      <c r="I21" s="29">
        <v>9.1550925925925928E-5</v>
      </c>
      <c r="J21" s="29"/>
      <c r="K21" s="38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1р</v>
      </c>
      <c r="L21" s="38">
        <v>4</v>
      </c>
      <c r="M21" s="39" t="str">
        <f>IF(B21=0," ",VLOOKUP($B21,[1]Женщины!$B$1:$H$65536,7,FALSE))</f>
        <v>Мельникова Е.В.</v>
      </c>
    </row>
    <row r="22" spans="1:13" x14ac:dyDescent="0.25">
      <c r="A22" s="26">
        <v>11</v>
      </c>
      <c r="B22" s="67">
        <v>426</v>
      </c>
      <c r="C22" s="35" t="str">
        <f>IF(B22=0," ",VLOOKUP(B22,[1]Женщины!B$1:H$65536,2,FALSE))</f>
        <v>Акулич Александра</v>
      </c>
      <c r="D22" s="36" t="str">
        <f>IF(B22=0," ",VLOOKUP($B22,[1]Женщины!$B$1:$H$65536,3,FALSE))</f>
        <v>11.05.1995</v>
      </c>
      <c r="E22" s="37" t="str">
        <f>IF(B22=0," ",IF(VLOOKUP($B22,[1]Женщины!$B$1:$H$65536,4,FALSE)=0," ",VLOOKUP($B22,[1]Женщины!$B$1:$H$65536,4,FALSE)))</f>
        <v>КМС</v>
      </c>
      <c r="F22" s="35" t="str">
        <f>IF(B22=0," ",VLOOKUP($B22,[1]Женщины!$B$1:$H$65536,5,FALSE))</f>
        <v>Самарская</v>
      </c>
      <c r="G22" s="258" t="str">
        <f>IF(B22=0," ",VLOOKUP($B22,[1]Женщины!$B$1:$H$65536,6,FALSE))</f>
        <v>Самара, СамГУ</v>
      </c>
      <c r="H22" s="29">
        <v>9.3171296296296315E-5</v>
      </c>
      <c r="I22" s="29">
        <v>9.2129629629629614E-5</v>
      </c>
      <c r="J22" s="30"/>
      <c r="K22" s="38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1р</v>
      </c>
      <c r="L22" s="38">
        <v>3</v>
      </c>
      <c r="M22" s="35" t="str">
        <f>IF(B22=0," ",VLOOKUP($B22,[1]Женщины!$B$1:$H$65536,7,FALSE))</f>
        <v>Иванова Е.Ю.</v>
      </c>
    </row>
    <row r="23" spans="1:13" x14ac:dyDescent="0.25">
      <c r="A23" s="31">
        <v>11</v>
      </c>
      <c r="B23" s="37">
        <v>322</v>
      </c>
      <c r="C23" s="35" t="str">
        <f>IF(B23=0," ",VLOOKUP(B23,[1]Женщины!B$1:H$65536,2,FALSE))</f>
        <v>Гужова Александра</v>
      </c>
      <c r="D23" s="36" t="str">
        <f>IF(B23=0," ",VLOOKUP($B23,[1]Женщины!$B$1:$H$65536,3,FALSE))</f>
        <v>06.04.1992</v>
      </c>
      <c r="E23" s="37" t="str">
        <f>IF(B23=0," ",IF(VLOOKUP($B23,[1]Женщины!$B$1:$H$65536,4,FALSE)=0," ",VLOOKUP($B23,[1]Женщины!$B$1:$H$65536,4,FALSE)))</f>
        <v>КМС</v>
      </c>
      <c r="F23" s="35" t="str">
        <f>IF(B23=0," ",VLOOKUP($B23,[1]Женщины!$B$1:$H$65536,5,FALSE))</f>
        <v>Р-ка Карелия</v>
      </c>
      <c r="G23" s="35" t="str">
        <f>IF(B23=0," ",VLOOKUP($B23,[1]Женщины!$B$1:$H$65536,6,FALSE))</f>
        <v>Петрозаводск, ПетрГУ</v>
      </c>
      <c r="H23" s="41">
        <v>9.3402777777777795E-5</v>
      </c>
      <c r="I23" s="41">
        <v>9.2245370370370368E-5</v>
      </c>
      <c r="J23" s="41"/>
      <c r="K23" s="38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1р</v>
      </c>
      <c r="L23" s="38">
        <v>2</v>
      </c>
      <c r="M23" s="35" t="str">
        <f>IF(B23=0," ",VLOOKUP($B23,[1]Женщины!$B$1:$H$65536,7,FALSE))</f>
        <v>Романюк В.А.</v>
      </c>
    </row>
    <row r="24" spans="1:13" x14ac:dyDescent="0.25">
      <c r="A24" s="26">
        <v>11</v>
      </c>
      <c r="B24" s="37">
        <v>397</v>
      </c>
      <c r="C24" s="35" t="str">
        <f>IF(B24=0," ",VLOOKUP(B24,[1]Женщины!B$1:H$65536,2,FALSE))</f>
        <v>Козлова Любовь</v>
      </c>
      <c r="D24" s="36" t="str">
        <f>IF(B24=0," ",VLOOKUP($B24,[1]Женщины!$B$1:$H$65536,3,FALSE))</f>
        <v>14.08.1996</v>
      </c>
      <c r="E24" s="37" t="str">
        <f>IF(B24=0," ",IF(VLOOKUP($B24,[1]Женщины!$B$1:$H$65536,4,FALSE)=0," ",VLOOKUP($B24,[1]Женщины!$B$1:$H$65536,4,FALSE)))</f>
        <v>КМС</v>
      </c>
      <c r="F24" s="35" t="str">
        <f>IF(B24=0," ",VLOOKUP($B24,[1]Женщины!$B$1:$H$65536,5,FALSE))</f>
        <v>Ивановская</v>
      </c>
      <c r="G24" s="35" t="str">
        <f>IF(B24=0," ",VLOOKUP($B24,[1]Женщины!$B$1:$H$65536,6,FALSE))</f>
        <v>Шуя, ШФ ИвГУ</v>
      </c>
      <c r="H24" s="41">
        <v>9.2476851851851875E-5</v>
      </c>
      <c r="I24" s="41">
        <v>9.2361111111111108E-5</v>
      </c>
      <c r="J24" s="42"/>
      <c r="K24" s="38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1р</v>
      </c>
      <c r="L24" s="38">
        <v>1</v>
      </c>
      <c r="M24" s="35" t="str">
        <f>IF(B24=0," ",VLOOKUP($B24,[1]Женщины!$B$1:$H$65536,7,FALSE))</f>
        <v>Плужников Н.И.</v>
      </c>
    </row>
    <row r="25" spans="1:13" x14ac:dyDescent="0.25">
      <c r="A25" s="31">
        <v>14</v>
      </c>
      <c r="B25" s="37">
        <v>440</v>
      </c>
      <c r="C25" s="35" t="str">
        <f>IF(B25=0," ",VLOOKUP(B25,[1]Женщины!B$1:H$65536,2,FALSE))</f>
        <v>Галунова Анна</v>
      </c>
      <c r="D25" s="36" t="str">
        <f>IF(B25=0," ",VLOOKUP($B25,[1]Женщины!$B$1:$H$65536,3,FALSE))</f>
        <v>11.09.1992</v>
      </c>
      <c r="E25" s="37" t="str">
        <f>IF(B25=0," ",IF(VLOOKUP($B25,[1]Женщины!$B$1:$H$65536,4,FALSE)=0," ",VLOOKUP($B25,[1]Женщины!$B$1:$H$65536,4,FALSE)))</f>
        <v>КМС</v>
      </c>
      <c r="F25" s="35" t="str">
        <f>IF(B25=0," ",VLOOKUP($B25,[1]Женщины!$B$1:$H$65536,5,FALSE))</f>
        <v>Калиниградская</v>
      </c>
      <c r="G25" s="35" t="str">
        <f>IF(B25=0," ",VLOOKUP($B25,[1]Женщины!$B$1:$H$65536,6,FALSE))</f>
        <v>Калининград, БФУ им. И. Канта</v>
      </c>
      <c r="H25" s="29">
        <v>9.3518518518518508E-5</v>
      </c>
      <c r="I25" s="29">
        <v>9.3287037037037028E-5</v>
      </c>
      <c r="J25" s="45"/>
      <c r="K25" s="38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1р</v>
      </c>
      <c r="L25" s="38">
        <v>1</v>
      </c>
      <c r="M25" s="35" t="str">
        <f>IF(B25=0," ",VLOOKUP($B25,[1]Женщины!$B$1:$H$65536,7,FALSE))</f>
        <v xml:space="preserve">Сельская Л.Н. </v>
      </c>
    </row>
    <row r="26" spans="1:13" x14ac:dyDescent="0.25">
      <c r="A26" s="26">
        <v>15</v>
      </c>
      <c r="B26" s="37">
        <v>123</v>
      </c>
      <c r="C26" s="35" t="str">
        <f>IF(B26=0," ",VLOOKUP(B26,[1]Женщины!B$1:H$65536,2,FALSE))</f>
        <v>Куклина Алена</v>
      </c>
      <c r="D26" s="36" t="str">
        <f>IF(B26=0," ",VLOOKUP($B26,[1]Женщины!$B$1:$H$65536,3,FALSE))</f>
        <v>27.03.1993</v>
      </c>
      <c r="E26" s="37" t="str">
        <f>IF(B26=0," ",IF(VLOOKUP($B26,[1]Женщины!$B$1:$H$65536,4,FALSE)=0," ",VLOOKUP($B26,[1]Женщины!$B$1:$H$65536,4,FALSE)))</f>
        <v>1р</v>
      </c>
      <c r="F26" s="35" t="str">
        <f>IF(B26=0," ",VLOOKUP($B26,[1]Женщины!$B$1:$H$65536,5,FALSE))</f>
        <v>Архангельская</v>
      </c>
      <c r="G26" s="35" t="str">
        <f>IF(B26=0," ",VLOOKUP($B26,[1]Женщины!$B$1:$H$65536,6,FALSE))</f>
        <v>Архангельск, САФУ</v>
      </c>
      <c r="H26" s="41">
        <v>9.4560185185185169E-5</v>
      </c>
      <c r="I26" s="41">
        <v>9.4907407407407389E-5</v>
      </c>
      <c r="J26" s="42"/>
      <c r="K26" s="38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1р</v>
      </c>
      <c r="L26" s="38">
        <v>1</v>
      </c>
      <c r="M26" s="35" t="str">
        <f>IF(B26=0," ",VLOOKUP($B26,[1]Женщины!$B$1:$H$65536,7,FALSE))</f>
        <v>Лебедев В.Н.</v>
      </c>
    </row>
    <row r="27" spans="1:13" x14ac:dyDescent="0.25">
      <c r="A27" s="31">
        <v>16</v>
      </c>
      <c r="B27" s="37">
        <v>243</v>
      </c>
      <c r="C27" s="35" t="str">
        <f>IF(B27=0," ",VLOOKUP(B27,[1]Женщины!B$1:H$65536,2,FALSE))</f>
        <v>Булыгина Алена</v>
      </c>
      <c r="D27" s="36" t="str">
        <f>IF(B27=0," ",VLOOKUP($B27,[1]Женщины!$B$1:$H$65536,3,FALSE))</f>
        <v>17.08.1995</v>
      </c>
      <c r="E27" s="37" t="str">
        <f>IF(B27=0," ",IF(VLOOKUP($B27,[1]Женщины!$B$1:$H$65536,4,FALSE)=0," ",VLOOKUP($B27,[1]Женщины!$B$1:$H$65536,4,FALSE)))</f>
        <v>1р</v>
      </c>
      <c r="F27" s="35" t="str">
        <f>IF(B27=0," ",VLOOKUP($B27,[1]Женщины!$B$1:$H$65536,5,FALSE))</f>
        <v>Ивановская</v>
      </c>
      <c r="G27" s="35" t="str">
        <f>IF(B27=0," ",VLOOKUP($B27,[1]Женщины!$B$1:$H$65536,6,FALSE))</f>
        <v>Иваново, ИГЭУ</v>
      </c>
      <c r="H27" s="41">
        <v>9.5486111111111116E-5</v>
      </c>
      <c r="I27" s="41">
        <v>9.525462962962965E-5</v>
      </c>
      <c r="J27" s="42"/>
      <c r="K27" s="38" t="s">
        <v>44</v>
      </c>
      <c r="L27" s="38" t="s">
        <v>25</v>
      </c>
      <c r="M27" s="35" t="str">
        <f>IF(B27=0," ",VLOOKUP($B27,[1]Женщины!$B$1:$H$65536,7,FALSE))</f>
        <v>Чахунов Е.И.</v>
      </c>
    </row>
    <row r="28" spans="1:13" ht="25.5" x14ac:dyDescent="0.25">
      <c r="A28" s="26">
        <v>17</v>
      </c>
      <c r="B28" s="44">
        <v>416</v>
      </c>
      <c r="C28" s="27" t="str">
        <f>IF(B28=0," ",VLOOKUP(B28,[1]Женщины!B$1:H$65536,2,FALSE))</f>
        <v>Колесникова Анастасия</v>
      </c>
      <c r="D28" s="28" t="str">
        <f>IF(B28=0," ",VLOOKUP($B28,[1]Женщины!$B$1:$H$65536,3,FALSE))</f>
        <v>11.10.1996</v>
      </c>
      <c r="E28" s="26" t="str">
        <f>IF(B28=0," ",IF(VLOOKUP($B28,[1]Женщины!$B$1:$H$65536,4,FALSE)=0," ",VLOOKUP($B28,[1]Женщины!$B$1:$H$65536,4,FALSE)))</f>
        <v>1р</v>
      </c>
      <c r="F28" s="27" t="str">
        <f>IF(B28=0," ",VLOOKUP($B28,[1]Женщины!$B$1:$H$65536,5,FALSE))</f>
        <v>Самарская</v>
      </c>
      <c r="G28" s="27" t="str">
        <f>IF(B28=0," ",VLOOKUP($B28,[1]Женщины!$B$1:$H$65536,6,FALSE))</f>
        <v>Самара, СамГУ</v>
      </c>
      <c r="H28" s="29">
        <v>9.4328703703703716E-5</v>
      </c>
      <c r="I28" s="29">
        <v>9.5370370370370376E-5</v>
      </c>
      <c r="J28" s="29"/>
      <c r="K28" s="34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1р</v>
      </c>
      <c r="L28" s="34">
        <v>1</v>
      </c>
      <c r="M28" s="43" t="str">
        <f>IF(B28=0," ",VLOOKUP($B28,[1]Женщины!$B$1:$H$65536,7,FALSE))</f>
        <v>Косягин Ю.Д., Мельников Е.С.</v>
      </c>
    </row>
    <row r="29" spans="1:13" x14ac:dyDescent="0.25">
      <c r="A29" s="31">
        <v>18</v>
      </c>
      <c r="B29" s="33">
        <v>280</v>
      </c>
      <c r="C29" s="35" t="str">
        <f>IF(B29=0," ",VLOOKUP(B29,[1]Женщины!B$1:H$65536,2,FALSE))</f>
        <v>Пфейфер Алена</v>
      </c>
      <c r="D29" s="36" t="str">
        <f>IF(B29=0," ",VLOOKUP($B29,[1]Женщины!$B$1:$H$65536,3,FALSE))</f>
        <v>20.08.1995</v>
      </c>
      <c r="E29" s="37" t="str">
        <f>IF(B29=0," ",IF(VLOOKUP($B29,[1]Женщины!$B$1:$H$65536,4,FALSE)=0," ",VLOOKUP($B29,[1]Женщины!$B$1:$H$65536,4,FALSE)))</f>
        <v>1р</v>
      </c>
      <c r="F29" s="35" t="str">
        <f>IF(B29=0," ",VLOOKUP($B29,[1]Женщины!$B$1:$H$65536,5,FALSE))</f>
        <v>Самарская</v>
      </c>
      <c r="G29" s="35" t="str">
        <f>IF(B29=0," ",VLOOKUP($B29,[1]Женщины!$B$1:$H$65536,6,FALSE))</f>
        <v>Самара, СГЭУ</v>
      </c>
      <c r="H29" s="41">
        <v>9.4212962962962976E-5</v>
      </c>
      <c r="I29" s="41">
        <v>9.5486111111111116E-5</v>
      </c>
      <c r="J29" s="42"/>
      <c r="K29" s="38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1р</v>
      </c>
      <c r="L29" s="38">
        <v>1</v>
      </c>
      <c r="M29" s="35" t="str">
        <f>IF(B29=0," ",VLOOKUP($B29,[1]Женщины!$B$1:$H$65536,7,FALSE))</f>
        <v>Смирнова У.В.</v>
      </c>
    </row>
    <row r="30" spans="1:13" x14ac:dyDescent="0.25">
      <c r="A30" s="26">
        <v>19</v>
      </c>
      <c r="B30" s="33">
        <v>360</v>
      </c>
      <c r="C30" s="27" t="str">
        <f>IF(B30=0," ",VLOOKUP(B30,[1]Женщины!B$1:H$65536,2,FALSE))</f>
        <v>Митина Марина</v>
      </c>
      <c r="D30" s="28" t="str">
        <f>IF(B30=0," ",VLOOKUP($B30,[1]Женщины!$B$1:$H$65536,3,FALSE))</f>
        <v>28.07.1994</v>
      </c>
      <c r="E30" s="26" t="str">
        <f>IF(B30=0," ",IF(VLOOKUP($B30,[1]Женщины!$B$1:$H$65536,4,FALSE)=0," ",VLOOKUP($B30,[1]Женщины!$B$1:$H$65536,4,FALSE)))</f>
        <v>КМС</v>
      </c>
      <c r="F30" s="43" t="str">
        <f>IF(B30=0," ",VLOOKUP($B30,[1]Женщины!$B$1:$H$65536,5,FALSE))</f>
        <v>Московская</v>
      </c>
      <c r="G30" s="27" t="str">
        <f>IF(B30=0," ",VLOOKUP($B30,[1]Женщины!$B$1:$H$65536,6,FALSE))</f>
        <v>Малаховка, МГАФК</v>
      </c>
      <c r="H30" s="29">
        <v>9.5717592592592596E-5</v>
      </c>
      <c r="I30" s="29"/>
      <c r="J30" s="30"/>
      <c r="K30" s="34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2р</v>
      </c>
      <c r="L30" s="34">
        <v>1</v>
      </c>
      <c r="M30" s="27" t="str">
        <f>IF(B30=0," ",VLOOKUP($B30,[1]Женщины!$B$1:$H$65536,7,FALSE))</f>
        <v>Чебыкина Т.А.</v>
      </c>
    </row>
    <row r="31" spans="1:13" x14ac:dyDescent="0.25">
      <c r="A31" s="31">
        <v>20</v>
      </c>
      <c r="B31" s="37">
        <v>274</v>
      </c>
      <c r="C31" s="35" t="str">
        <f>IF(B31=0," ",VLOOKUP(B31,[1]Женщины!B$1:H$65536,2,FALSE))</f>
        <v>Байболатова Салимат</v>
      </c>
      <c r="D31" s="36" t="str">
        <f>IF(B31=0," ",VLOOKUP($B31,[1]Женщины!$B$1:$H$65536,3,FALSE))</f>
        <v>21.12.1990</v>
      </c>
      <c r="E31" s="37" t="str">
        <f>IF(B31=0," ",IF(VLOOKUP($B31,[1]Женщины!$B$1:$H$65536,4,FALSE)=0," ",VLOOKUP($B31,[1]Женщины!$B$1:$H$65536,4,FALSE)))</f>
        <v>КМС</v>
      </c>
      <c r="F31" s="35" t="str">
        <f>IF(B31=0," ",VLOOKUP($B31,[1]Женщины!$B$1:$H$65536,5,FALSE))</f>
        <v>Р-ка Дагестан</v>
      </c>
      <c r="G31" s="35" t="str">
        <f>IF(B31=0," ",VLOOKUP($B31,[1]Женщины!$B$1:$H$65536,6,FALSE))</f>
        <v>Махачкала, ДГУ</v>
      </c>
      <c r="H31" s="41">
        <v>9.5833333333333309E-5</v>
      </c>
      <c r="I31" s="41"/>
      <c r="J31" s="42"/>
      <c r="K31" s="38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L31" s="38">
        <v>1</v>
      </c>
      <c r="M31" s="35" t="str">
        <f>IF(B31=0," ",VLOOKUP($B31,[1]Женщины!$B$1:$H$65536,7,FALSE))</f>
        <v>Багаутдинов З.М.</v>
      </c>
    </row>
    <row r="32" spans="1:13" x14ac:dyDescent="0.25">
      <c r="A32" s="26">
        <v>21</v>
      </c>
      <c r="B32" s="46">
        <v>314</v>
      </c>
      <c r="C32" s="35" t="str">
        <f>IF(B32=0," ",VLOOKUP(B32,[1]Женщины!B$1:H$65536,2,FALSE))</f>
        <v>Кошкина Юлия</v>
      </c>
      <c r="D32" s="36" t="str">
        <f>IF(B32=0," ",VLOOKUP($B32,[1]Женщины!$B$1:$H$65536,3,FALSE))</f>
        <v>04.10.1993</v>
      </c>
      <c r="E32" s="37" t="str">
        <f>IF(B32=0," ",IF(VLOOKUP($B32,[1]Женщины!$B$1:$H$65536,4,FALSE)=0," ",VLOOKUP($B32,[1]Женщины!$B$1:$H$65536,4,FALSE)))</f>
        <v>КМС</v>
      </c>
      <c r="F32" s="35" t="str">
        <f>IF(B32=0," ",VLOOKUP($B32,[1]Женщины!$B$1:$H$65536,5,FALSE))</f>
        <v>Кировская</v>
      </c>
      <c r="G32" s="35" t="str">
        <f>IF(B32=0," ",VLOOKUP($B32,[1]Женщины!$B$1:$H$65536,6,FALSE))</f>
        <v>Киров, ВятГУ</v>
      </c>
      <c r="H32" s="41">
        <v>9.5949074074074076E-5</v>
      </c>
      <c r="I32" s="41"/>
      <c r="J32" s="42"/>
      <c r="K32" s="38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2р</v>
      </c>
      <c r="L32" s="38">
        <v>1</v>
      </c>
      <c r="M32" s="35" t="str">
        <f>IF(B32=0," ",VLOOKUP($B32,[1]Женщины!$B$1:$H$65536,7,FALSE))</f>
        <v>Подковырин В.Д.</v>
      </c>
    </row>
    <row r="33" spans="1:13" ht="22.5" x14ac:dyDescent="0.25">
      <c r="A33" s="31">
        <v>22</v>
      </c>
      <c r="B33" s="26">
        <v>437</v>
      </c>
      <c r="C33" s="27" t="str">
        <f>IF(B33=0," ",VLOOKUP(B33,[1]Женщины!B$1:H$65536,2,FALSE))</f>
        <v>Сатюкова Виктория</v>
      </c>
      <c r="D33" s="28" t="str">
        <f>IF(B33=0," ",VLOOKUP($B33,[1]Женщины!$B$1:$H$65536,3,FALSE))</f>
        <v>13.09.1993</v>
      </c>
      <c r="E33" s="26" t="str">
        <f>IF(B33=0," ",IF(VLOOKUP($B33,[1]Женщины!$B$1:$H$65536,4,FALSE)=0," ",VLOOKUP($B33,[1]Женщины!$B$1:$H$65536,4,FALSE)))</f>
        <v>КМС</v>
      </c>
      <c r="F33" s="27" t="str">
        <f>IF(B33=0," ",VLOOKUP($B33,[1]Женщины!$B$1:$H$65536,5,FALSE))</f>
        <v>Калиниградская</v>
      </c>
      <c r="G33" s="27" t="str">
        <f>IF(B33=0," ",VLOOKUP($B33,[1]Женщины!$B$1:$H$65536,6,FALSE))</f>
        <v>Калининград, КГТУ</v>
      </c>
      <c r="H33" s="29">
        <v>9.618055555555557E-5</v>
      </c>
      <c r="I33" s="29"/>
      <c r="J33" s="30"/>
      <c r="K33" s="34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2р</v>
      </c>
      <c r="L33" s="34">
        <v>1</v>
      </c>
      <c r="M33" s="32" t="str">
        <f>IF(B33=0," ",VLOOKUP($B33,[1]Женщины!$B$1:$H$65536,7,FALSE))</f>
        <v>Малиновская М.А., Перепеченая Л.В.</v>
      </c>
    </row>
    <row r="34" spans="1:13" x14ac:dyDescent="0.25">
      <c r="A34" s="26">
        <v>22</v>
      </c>
      <c r="B34" s="37">
        <v>278</v>
      </c>
      <c r="C34" s="35" t="str">
        <f>IF(B34=0," ",VLOOKUP(B34,[1]Женщины!B$1:H$65536,2,FALSE))</f>
        <v>Шмелева Анастасия</v>
      </c>
      <c r="D34" s="36" t="str">
        <f>IF(B34=0," ",VLOOKUP($B34,[1]Женщины!$B$1:$H$65536,3,FALSE))</f>
        <v>30.10.1994</v>
      </c>
      <c r="E34" s="37" t="str">
        <f>IF(B34=0," ",IF(VLOOKUP($B34,[1]Женщины!$B$1:$H$65536,4,FALSE)=0," ",VLOOKUP($B34,[1]Женщины!$B$1:$H$65536,4,FALSE)))</f>
        <v>КМС</v>
      </c>
      <c r="F34" s="35" t="str">
        <f>IF(B34=0," ",VLOOKUP($B34,[1]Женщины!$B$1:$H$65536,5,FALSE))</f>
        <v>Самарская</v>
      </c>
      <c r="G34" s="35" t="str">
        <f>IF(B34=0," ",VLOOKUP($B34,[1]Женщины!$B$1:$H$65536,6,FALSE))</f>
        <v>Самара, СГЭУ</v>
      </c>
      <c r="H34" s="41">
        <v>9.618055555555557E-5</v>
      </c>
      <c r="I34" s="41"/>
      <c r="J34" s="42"/>
      <c r="K34" s="38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2р</v>
      </c>
      <c r="L34" s="38">
        <v>1</v>
      </c>
      <c r="M34" s="35" t="str">
        <f>IF(B34=0," ",VLOOKUP($B34,[1]Женщины!$B$1:$H$65536,7,FALSE))</f>
        <v>Локтионова Н.Н.</v>
      </c>
    </row>
    <row r="35" spans="1:13" x14ac:dyDescent="0.25">
      <c r="A35" s="31">
        <v>24</v>
      </c>
      <c r="B35" s="33">
        <v>305</v>
      </c>
      <c r="C35" s="35" t="str">
        <f>IF(B35=0," ",VLOOKUP(B35,[1]Женщины!B$1:H$65536,2,FALSE))</f>
        <v>Патрина Марина</v>
      </c>
      <c r="D35" s="36" t="str">
        <f>IF(B35=0," ",VLOOKUP($B35,[1]Женщины!$B$1:$H$65536,3,FALSE))</f>
        <v>05.01.1994</v>
      </c>
      <c r="E35" s="37" t="str">
        <f>IF(B35=0," ",IF(VLOOKUP($B35,[1]Женщины!$B$1:$H$65536,4,FALSE)=0," ",VLOOKUP($B35,[1]Женщины!$B$1:$H$65536,4,FALSE)))</f>
        <v>КМС</v>
      </c>
      <c r="F35" s="35" t="str">
        <f>IF(B35=0," ",VLOOKUP($B35,[1]Женщины!$B$1:$H$65536,5,FALSE))</f>
        <v>Тамбовская</v>
      </c>
      <c r="G35" s="35" t="str">
        <f>IF(B35=0," ",VLOOKUP($B35,[1]Женщины!$B$1:$H$65536,6,FALSE))</f>
        <v>Тамбов, ТГУ им. Г.Р Державина</v>
      </c>
      <c r="H35" s="29">
        <v>9.6296296296296296E-5</v>
      </c>
      <c r="I35" s="29"/>
      <c r="J35" s="29"/>
      <c r="K35" s="38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2р</v>
      </c>
      <c r="L35" s="38">
        <v>1</v>
      </c>
      <c r="M35" s="35" t="str">
        <f>IF(B35=0," ",VLOOKUP($B35,[1]Женщины!$B$1:$H$65536,7,FALSE))</f>
        <v>Каменских В.Н.</v>
      </c>
    </row>
    <row r="36" spans="1:13" x14ac:dyDescent="0.25">
      <c r="A36" s="26">
        <v>25</v>
      </c>
      <c r="B36" s="37">
        <v>122</v>
      </c>
      <c r="C36" s="35" t="str">
        <f>IF(B36=0," ",VLOOKUP(B36,[1]Женщины!B$1:H$65536,2,FALSE))</f>
        <v>Самбурская Мария</v>
      </c>
      <c r="D36" s="36" t="str">
        <f>IF(B36=0," ",VLOOKUP($B36,[1]Женщины!$B$1:$H$65536,3,FALSE))</f>
        <v>10.07.1995</v>
      </c>
      <c r="E36" s="37" t="str">
        <f>IF(B36=0," ",IF(VLOOKUP($B36,[1]Женщины!$B$1:$H$65536,4,FALSE)=0," ",VLOOKUP($B36,[1]Женщины!$B$1:$H$65536,4,FALSE)))</f>
        <v>КМС</v>
      </c>
      <c r="F36" s="35" t="str">
        <f>IF(B36=0," ",VLOOKUP($B36,[1]Женщины!$B$1:$H$65536,5,FALSE))</f>
        <v>Томская</v>
      </c>
      <c r="G36" s="35" t="str">
        <f>IF(B36=0," ",VLOOKUP($B36,[1]Женщины!$B$1:$H$65536,6,FALSE))</f>
        <v>Томск, НИ ТПУ</v>
      </c>
      <c r="H36" s="29">
        <v>9.6527777777777776E-5</v>
      </c>
      <c r="I36" s="29"/>
      <c r="J36" s="29"/>
      <c r="K36" s="38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2р</v>
      </c>
      <c r="L36" s="38">
        <v>1</v>
      </c>
      <c r="M36" s="35" t="str">
        <f>IF(B36=0," ",VLOOKUP($B36,[1]Женщины!$B$1:$H$65536,7,FALSE))</f>
        <v>Милованова А.В.</v>
      </c>
    </row>
    <row r="37" spans="1:13" x14ac:dyDescent="0.25">
      <c r="A37" s="31">
        <v>26</v>
      </c>
      <c r="B37" s="33">
        <v>367</v>
      </c>
      <c r="C37" s="35" t="str">
        <f>IF(B37=0," ",VLOOKUP(B37,[1]Женщины!B$1:H$65536,2,FALSE))</f>
        <v>Банкова Дарья</v>
      </c>
      <c r="D37" s="36" t="str">
        <f>IF(B37=0," ",VLOOKUP($B37,[1]Женщины!$B$1:$H$65536,3,FALSE))</f>
        <v>20.04.1996</v>
      </c>
      <c r="E37" s="37" t="str">
        <f>IF(B37=0," ",IF(VLOOKUP($B37,[1]Женщины!$B$1:$H$65536,4,FALSE)=0," ",VLOOKUP($B37,[1]Женщины!$B$1:$H$65536,4,FALSE)))</f>
        <v>КМС</v>
      </c>
      <c r="F37" s="35" t="str">
        <f>IF(B37=0," ",VLOOKUP($B37,[1]Женщины!$B$1:$H$65536,5,FALSE))</f>
        <v>Московская</v>
      </c>
      <c r="G37" s="35" t="str">
        <f>IF(B37=0," ",VLOOKUP($B37,[1]Женщины!$B$1:$H$65536,6,FALSE))</f>
        <v>Малаховка, МГАФК</v>
      </c>
      <c r="H37" s="29">
        <v>9.675925925925927E-5</v>
      </c>
      <c r="I37" s="29"/>
      <c r="J37" s="29"/>
      <c r="K37" s="38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2р</v>
      </c>
      <c r="L37" s="38">
        <v>1</v>
      </c>
      <c r="M37" s="35">
        <f>IF(B37=0," ",VLOOKUP($B37,[1]Женщины!$B$1:$H$65536,7,FALSE))</f>
        <v>0</v>
      </c>
    </row>
    <row r="38" spans="1:13" x14ac:dyDescent="0.25">
      <c r="A38" s="26">
        <v>27</v>
      </c>
      <c r="B38" s="259">
        <v>401</v>
      </c>
      <c r="C38" s="35" t="str">
        <f>IF(B38=0," ",VLOOKUP(B38,[1]Женщины!B$1:H$65536,2,FALSE))</f>
        <v>Молькова Анна</v>
      </c>
      <c r="D38" s="36" t="str">
        <f>IF(B38=0," ",VLOOKUP($B38,[1]Женщины!$B$1:$H$65536,3,FALSE))</f>
        <v>27.12.1995</v>
      </c>
      <c r="E38" s="37" t="str">
        <f>IF(B38=0," ",IF(VLOOKUP($B38,[1]Женщины!$B$1:$H$65536,4,FALSE)=0," ",VLOOKUP($B38,[1]Женщины!$B$1:$H$65536,4,FALSE)))</f>
        <v>1р</v>
      </c>
      <c r="F38" s="35" t="str">
        <f>IF(B38=0," ",VLOOKUP($B38,[1]Женщины!$B$1:$H$65536,5,FALSE))</f>
        <v>Ивановская</v>
      </c>
      <c r="G38" s="35" t="str">
        <f>IF(B38=0," ",VLOOKUP($B38,[1]Женщины!$B$1:$H$65536,6,FALSE))</f>
        <v>Шуя, ШФ ИвГУ</v>
      </c>
      <c r="H38" s="41">
        <v>9.722222222222223E-5</v>
      </c>
      <c r="I38" s="41"/>
      <c r="J38" s="42"/>
      <c r="K38" s="38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2р</v>
      </c>
      <c r="L38" s="38">
        <v>1</v>
      </c>
      <c r="M38" s="35" t="str">
        <f>IF(B38=0," ",VLOOKUP($B38,[1]Женщины!$B$1:$H$65536,7,FALSE))</f>
        <v>Кузнецов В.А.</v>
      </c>
    </row>
    <row r="39" spans="1:13" x14ac:dyDescent="0.25">
      <c r="A39" s="31">
        <v>28</v>
      </c>
      <c r="B39" s="51">
        <v>190</v>
      </c>
      <c r="C39" s="35" t="str">
        <f>IF(B39=0," ",VLOOKUP(B39,[1]Женщины!B$1:H$65536,2,FALSE))</f>
        <v>Шамова Дарья</v>
      </c>
      <c r="D39" s="36" t="str">
        <f>IF(B39=0," ",VLOOKUP($B39,[1]Женщины!$B$1:$H$65536,3,FALSE))</f>
        <v>04.12.1995</v>
      </c>
      <c r="E39" s="37" t="str">
        <f>IF(B39=0," ",IF(VLOOKUP($B39,[1]Женщины!$B$1:$H$65536,4,FALSE)=0," ",VLOOKUP($B39,[1]Женщины!$B$1:$H$65536,4,FALSE)))</f>
        <v>1р</v>
      </c>
      <c r="F39" s="35" t="str">
        <f>IF(B39=0," ",VLOOKUP($B39,[1]Женщины!$B$1:$H$65536,5,FALSE))</f>
        <v>Р-ка Марий Эл</v>
      </c>
      <c r="G39" s="35" t="str">
        <f>IF(B39=0," ",VLOOKUP($B39,[1]Женщины!$B$1:$H$65536,6,FALSE))</f>
        <v>Йошкар-Ола, ПГТУ</v>
      </c>
      <c r="H39" s="29">
        <v>9.7800925925925917E-5</v>
      </c>
      <c r="I39" s="29"/>
      <c r="J39" s="30"/>
      <c r="K39" s="38" t="str">
        <f>IF(H39=0," ",IF(H39&lt;=[1]Разряды!$D$30,[1]Разряды!$D$3,IF(H39&lt;=[1]Разряды!$E$30,[1]Разряды!$E$3,IF(H39&lt;=[1]Разряды!$F$30,[1]Разряды!$F$3,IF(H39&lt;=[1]Разряды!$G$30,[1]Разряды!$G$3,IF(H39&lt;=[1]Разряды!$H$30,[1]Разряды!$H$3,IF(H39&lt;=[1]Разряды!$I$30,[1]Разряды!$I$3,IF(H39&lt;=[1]Разряды!$J$30,[1]Разряды!$J$3,"б/р"))))))))</f>
        <v>2р</v>
      </c>
      <c r="L39" s="38">
        <v>1</v>
      </c>
      <c r="M39" s="35" t="str">
        <f>IF(B39=0," ",VLOOKUP($B39,[1]Женщины!$B$1:$H$65536,7,FALSE))</f>
        <v>Соколов В.Г.</v>
      </c>
    </row>
    <row r="40" spans="1:13" x14ac:dyDescent="0.25">
      <c r="A40" s="26">
        <v>29</v>
      </c>
      <c r="B40" s="37">
        <v>307</v>
      </c>
      <c r="C40" s="35" t="str">
        <f>IF(B40=0," ",VLOOKUP(B40,[1]Женщины!B$1:H$65536,2,FALSE))</f>
        <v>Гусева Ирина</v>
      </c>
      <c r="D40" s="36" t="str">
        <f>IF(B40=0," ",VLOOKUP($B40,[1]Женщины!$B$1:$H$65536,3,FALSE))</f>
        <v>22.09.1993</v>
      </c>
      <c r="E40" s="37" t="str">
        <f>IF(B40=0," ",IF(VLOOKUP($B40,[1]Женщины!$B$1:$H$65536,4,FALSE)=0," ",VLOOKUP($B40,[1]Женщины!$B$1:$H$65536,4,FALSE)))</f>
        <v>КМС</v>
      </c>
      <c r="F40" s="35" t="str">
        <f>IF(B40=0," ",VLOOKUP($B40,[1]Женщины!$B$1:$H$65536,5,FALSE))</f>
        <v>Тамбовская</v>
      </c>
      <c r="G40" s="35" t="str">
        <f>IF(B40=0," ",VLOOKUP($B40,[1]Женщины!$B$1:$H$65536,6,FALSE))</f>
        <v>Тамбов, ТГУ им. Г.Р Державина</v>
      </c>
      <c r="H40" s="52">
        <v>9.7916666666666671E-5</v>
      </c>
      <c r="I40" s="29"/>
      <c r="J40" s="30"/>
      <c r="K40" s="38" t="str">
        <f>IF(H40=0," ",IF(H40&lt;=[1]Разряды!$D$30,[1]Разряды!$D$3,IF(H40&lt;=[1]Разряды!$E$30,[1]Разряды!$E$3,IF(H40&lt;=[1]Разряды!$F$30,[1]Разряды!$F$3,IF(H40&lt;=[1]Разряды!$G$30,[1]Разряды!$G$3,IF(H40&lt;=[1]Разряды!$H$30,[1]Разряды!$H$3,IF(H40&lt;=[1]Разряды!$I$30,[1]Разряды!$I$3,IF(H40&lt;=[1]Разряды!$J$30,[1]Разряды!$J$3,"б/р"))))))))</f>
        <v>2р</v>
      </c>
      <c r="L40" s="47">
        <v>1</v>
      </c>
      <c r="M40" s="35" t="str">
        <f>IF(B40=0," ",VLOOKUP($B40,[1]Женщины!$B$1:$H$65536,7,FALSE))</f>
        <v>Садылкин А.В.</v>
      </c>
    </row>
    <row r="41" spans="1:13" x14ac:dyDescent="0.25">
      <c r="A41" s="31">
        <v>30</v>
      </c>
      <c r="B41" s="33">
        <v>431</v>
      </c>
      <c r="C41" s="35" t="str">
        <f>IF(B41=0," ",VLOOKUP(B41,[1]Женщины!B$1:H$65536,2,FALSE))</f>
        <v>Бабакишиева Екатерина</v>
      </c>
      <c r="D41" s="36" t="str">
        <f>IF(B41=0," ",VLOOKUP($B41,[1]Женщины!$B$1:$H$65536,3,FALSE))</f>
        <v>1994</v>
      </c>
      <c r="E41" s="37" t="str">
        <f>IF(B41=0," ",IF(VLOOKUP($B41,[1]Женщины!$B$1:$H$65536,4,FALSE)=0," ",VLOOKUP($B41,[1]Женщины!$B$1:$H$65536,4,FALSE)))</f>
        <v>2р</v>
      </c>
      <c r="F41" s="35" t="str">
        <f>IF(B41=0," ",VLOOKUP($B41,[1]Женщины!$B$1:$H$65536,5,FALSE))</f>
        <v>Калиниградская</v>
      </c>
      <c r="G41" s="35" t="str">
        <f>IF(B41=0," ",VLOOKUP($B41,[1]Женщины!$B$1:$H$65536,6,FALSE))</f>
        <v>Калининград, БФУ им. И. Канта</v>
      </c>
      <c r="H41" s="29">
        <v>9.8263888888888891E-5</v>
      </c>
      <c r="I41" s="29"/>
      <c r="J41" s="30"/>
      <c r="K41" s="38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2р</v>
      </c>
      <c r="L41" s="47">
        <v>1</v>
      </c>
      <c r="M41" s="35" t="str">
        <f>IF(B41=0," ",VLOOKUP($B41,[1]Женщины!$B$1:$H$65536,7,FALSE))</f>
        <v xml:space="preserve">Малиновская Н.А. </v>
      </c>
    </row>
    <row r="42" spans="1:13" x14ac:dyDescent="0.25">
      <c r="A42" s="26">
        <v>31</v>
      </c>
      <c r="B42" s="33">
        <v>378</v>
      </c>
      <c r="C42" s="35" t="str">
        <f>IF(B42=0," ",VLOOKUP(B42,[1]Женщины!B$1:H$65536,2,FALSE))</f>
        <v>Денисова Анастасия</v>
      </c>
      <c r="D42" s="36" t="str">
        <f>IF(B42=0," ",VLOOKUP($B42,[1]Женщины!$B$1:$H$65536,3,FALSE))</f>
        <v>1997</v>
      </c>
      <c r="E42" s="37" t="str">
        <f>IF(B42=0," ",IF(VLOOKUP($B42,[1]Женщины!$B$1:$H$65536,4,FALSE)=0," ",VLOOKUP($B42,[1]Женщины!$B$1:$H$65536,4,FALSE)))</f>
        <v>2р</v>
      </c>
      <c r="F42" s="35" t="str">
        <f>IF(B42=0," ",VLOOKUP($B42,[1]Женщины!$B$1:$H$65536,5,FALSE))</f>
        <v>Ивановская</v>
      </c>
      <c r="G42" s="35" t="str">
        <f>IF(B42=0," ",VLOOKUP($B42,[1]Женщины!$B$1:$H$65536,6,FALSE))</f>
        <v>Иваново, ИГСХА им. ак. Д.К. Беляева</v>
      </c>
      <c r="H42" s="41">
        <v>9.8379629629629631E-5</v>
      </c>
      <c r="I42" s="41"/>
      <c r="J42" s="42"/>
      <c r="K42" s="38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2р</v>
      </c>
      <c r="L42" s="38">
        <v>1</v>
      </c>
      <c r="M42" s="35" t="str">
        <f>IF(B42=0," ",VLOOKUP($B42,[1]Женщины!$B$1:$H$65536,7,FALSE))</f>
        <v>Левичева М.Б.</v>
      </c>
    </row>
    <row r="43" spans="1:13" x14ac:dyDescent="0.25">
      <c r="A43" s="31">
        <v>32</v>
      </c>
      <c r="B43" s="33">
        <v>213</v>
      </c>
      <c r="C43" s="35" t="str">
        <f>IF(B43=0," ",VLOOKUP(B43,[1]Женщины!B$1:H$65536,2,FALSE))</f>
        <v>Бирюкова Екатерина</v>
      </c>
      <c r="D43" s="36" t="str">
        <f>IF(B43=0," ",VLOOKUP($B43,[1]Женщины!$B$1:$H$65536,3,FALSE))</f>
        <v>24.01.1995</v>
      </c>
      <c r="E43" s="37" t="str">
        <f>IF(B43=0," ",IF(VLOOKUP($B43,[1]Женщины!$B$1:$H$65536,4,FALSE)=0," ",VLOOKUP($B43,[1]Женщины!$B$1:$H$65536,4,FALSE)))</f>
        <v>1р</v>
      </c>
      <c r="F43" s="35" t="str">
        <f>IF(B43=0," ",VLOOKUP($B43,[1]Женщины!$B$1:$H$65536,5,FALSE))</f>
        <v>Ивановская</v>
      </c>
      <c r="G43" s="35" t="str">
        <f>IF(B43=0," ",VLOOKUP($B43,[1]Женщины!$B$1:$H$65536,6,FALSE))</f>
        <v>Иваново, ИГХТУ</v>
      </c>
      <c r="H43" s="29">
        <v>9.8726851851851851E-5</v>
      </c>
      <c r="I43" s="29"/>
      <c r="J43" s="29"/>
      <c r="K43" s="38" t="str">
        <f>IF(H43=0," ",IF(H43&lt;=[1]Разряды!$D$30,[1]Разряды!$D$3,IF(H43&lt;=[1]Разряды!$E$30,[1]Разряды!$E$3,IF(H43&lt;=[1]Разряды!$F$30,[1]Разряды!$F$3,IF(H43&lt;=[1]Разряды!$G$30,[1]Разряды!$G$3,IF(H43&lt;=[1]Разряды!$H$30,[1]Разряды!$H$3,IF(H43&lt;=[1]Разряды!$I$30,[1]Разряды!$I$3,IF(H43&lt;=[1]Разряды!$J$30,[1]Разряды!$J$3,"б/р"))))))))</f>
        <v>2р</v>
      </c>
      <c r="L43" s="38">
        <v>1</v>
      </c>
      <c r="M43" s="35" t="str">
        <f>IF(B43=0," ",VLOOKUP($B43,[1]Женщины!$B$1:$H$65536,7,FALSE))</f>
        <v>Рябчикова Л.В.</v>
      </c>
    </row>
    <row r="44" spans="1:13" x14ac:dyDescent="0.25">
      <c r="A44" s="26">
        <v>33</v>
      </c>
      <c r="B44" s="47">
        <v>319</v>
      </c>
      <c r="C44" s="35" t="str">
        <f>IF(B44=0," ",VLOOKUP(B44,[1]Женщины!B$1:H$65536,2,FALSE))</f>
        <v>Сабурова Анна</v>
      </c>
      <c r="D44" s="36" t="str">
        <f>IF(B44=0," ",VLOOKUP($B44,[1]Женщины!$B$1:$H$65536,3,FALSE))</f>
        <v>12.07.1993</v>
      </c>
      <c r="E44" s="37" t="str">
        <f>IF(B44=0," ",IF(VLOOKUP($B44,[1]Женщины!$B$1:$H$65536,4,FALSE)=0," ",VLOOKUP($B44,[1]Женщины!$B$1:$H$65536,4,FALSE)))</f>
        <v>1р</v>
      </c>
      <c r="F44" s="35" t="str">
        <f>IF(B44=0," ",VLOOKUP($B44,[1]Женщины!$B$1:$H$65536,5,FALSE))</f>
        <v>Кировская</v>
      </c>
      <c r="G44" s="35" t="str">
        <f>IF(B44=0," ",VLOOKUP($B44,[1]Женщины!$B$1:$H$65536,6,FALSE))</f>
        <v>Киров, ВятГУ</v>
      </c>
      <c r="H44" s="41">
        <v>9.9537037037037045E-5</v>
      </c>
      <c r="I44" s="41"/>
      <c r="J44" s="42"/>
      <c r="K44" s="38" t="str">
        <f>IF(H44=0," ",IF(H44&lt;=[1]Разряды!$D$30,[1]Разряды!$D$3,IF(H44&lt;=[1]Разряды!$E$30,[1]Разряды!$E$3,IF(H44&lt;=[1]Разряды!$F$30,[1]Разряды!$F$3,IF(H44&lt;=[1]Разряды!$G$30,[1]Разряды!$G$3,IF(H44&lt;=[1]Разряды!$H$30,[1]Разряды!$H$3,IF(H44&lt;=[1]Разряды!$I$30,[1]Разряды!$I$3,IF(H44&lt;=[1]Разряды!$J$30,[1]Разряды!$J$3,"б/р"))))))))</f>
        <v>2р</v>
      </c>
      <c r="L44" s="38">
        <v>1</v>
      </c>
      <c r="M44" s="35" t="str">
        <f>IF(B44=0," ",VLOOKUP($B44,[1]Женщины!$B$1:$H$65536,7,FALSE))</f>
        <v>Подковырин В.Д.</v>
      </c>
    </row>
    <row r="45" spans="1:13" x14ac:dyDescent="0.25">
      <c r="A45" s="31">
        <v>34</v>
      </c>
      <c r="B45" s="44">
        <v>29</v>
      </c>
      <c r="C45" s="27" t="str">
        <f>IF(B45=0," ",VLOOKUP(B45,[1]Женщины!B$1:H$65536,2,FALSE))</f>
        <v>Виноградова Дарина</v>
      </c>
      <c r="D45" s="28" t="str">
        <f>IF(B45=0," ",VLOOKUP($B45,[1]Женщины!$B$1:$H$65536,3,FALSE))</f>
        <v>21.06.1994</v>
      </c>
      <c r="E45" s="40" t="str">
        <f>IF(B45=0," ",IF(VLOOKUP($B45,[1]Женщины!$B$1:$H$65536,4,FALSE)=0," ",VLOOKUP($B45,[1]Женщины!$B$1:$H$65536,4,FALSE)))</f>
        <v>2р</v>
      </c>
      <c r="F45" s="114" t="str">
        <f>IF(B45=0," ",VLOOKUP($B45,[1]Женщины!$B$1:$H$65536,5,FALSE))</f>
        <v>Ярославская</v>
      </c>
      <c r="G45" s="114" t="str">
        <f>IF(B45=0," ",VLOOKUP($B45,[1]Женщины!$B$1:$H$65536,6,FALSE))</f>
        <v>Ярославль, ЯрГУ им. П.Г. Демидова</v>
      </c>
      <c r="H45" s="260">
        <v>1.0011574074074073E-4</v>
      </c>
      <c r="I45" s="260"/>
      <c r="J45" s="261"/>
      <c r="K45" s="34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3р</v>
      </c>
      <c r="L45" s="34">
        <v>0</v>
      </c>
      <c r="M45" s="119" t="str">
        <f>IF(B45=0," ",VLOOKUP($B45,[1]Женщины!$B$1:$H$65536,7,FALSE))</f>
        <v>Станкевич В.А.</v>
      </c>
    </row>
    <row r="46" spans="1:13" x14ac:dyDescent="0.25">
      <c r="A46" s="26">
        <v>35</v>
      </c>
      <c r="B46" s="37">
        <v>188</v>
      </c>
      <c r="C46" s="35" t="str">
        <f>IF(B46=0," ",VLOOKUP(B46,[1]Женщины!B$1:H$65536,2,FALSE))</f>
        <v>Антонова Анастасия</v>
      </c>
      <c r="D46" s="36" t="str">
        <f>IF(B46=0," ",VLOOKUP($B46,[1]Женщины!$B$1:$H$65536,3,FALSE))</f>
        <v>03.02.1994</v>
      </c>
      <c r="E46" s="37" t="str">
        <f>IF(B46=0," ",IF(VLOOKUP($B46,[1]Женщины!$B$1:$H$65536,4,FALSE)=0," ",VLOOKUP($B46,[1]Женщины!$B$1:$H$65536,4,FALSE)))</f>
        <v>2р</v>
      </c>
      <c r="F46" s="35" t="str">
        <f>IF(B46=0," ",VLOOKUP($B46,[1]Женщины!$B$1:$H$65536,5,FALSE))</f>
        <v>Р-ка Марий Эл</v>
      </c>
      <c r="G46" s="35" t="str">
        <f>IF(B46=0," ",VLOOKUP($B46,[1]Женщины!$B$1:$H$65536,6,FALSE))</f>
        <v>Йошкар-Ола, ПГТУ</v>
      </c>
      <c r="H46" s="29">
        <v>1.0023148148148148E-4</v>
      </c>
      <c r="I46" s="29"/>
      <c r="J46" s="30"/>
      <c r="K46" s="38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3р</v>
      </c>
      <c r="L46" s="38">
        <v>0</v>
      </c>
      <c r="M46" s="35" t="str">
        <f>IF(B46=0," ",VLOOKUP($B46,[1]Женщины!$B$1:$H$65536,7,FALSE))</f>
        <v>Соколов В.Г.</v>
      </c>
    </row>
    <row r="47" spans="1:13" x14ac:dyDescent="0.25">
      <c r="A47" s="31">
        <v>36</v>
      </c>
      <c r="B47" s="44">
        <v>44</v>
      </c>
      <c r="C47" s="35" t="str">
        <f>IF(B47=0," ",VLOOKUP(B47,[1]Женщины!B$1:H$65536,2,FALSE))</f>
        <v>Подвальная Ольга</v>
      </c>
      <c r="D47" s="36" t="str">
        <f>IF(B47=0," ",VLOOKUP($B47,[1]Женщины!$B$1:$H$65536,3,FALSE))</f>
        <v>03.05.1994</v>
      </c>
      <c r="E47" s="37" t="str">
        <f>IF(B47=0," ",IF(VLOOKUP($B47,[1]Женщины!$B$1:$H$65536,4,FALSE)=0," ",VLOOKUP($B47,[1]Женщины!$B$1:$H$65536,4,FALSE)))</f>
        <v>2р</v>
      </c>
      <c r="F47" s="35" t="str">
        <f>IF(B47=0," ",VLOOKUP($B47,[1]Женщины!$B$1:$H$65536,5,FALSE))</f>
        <v>Ярославская</v>
      </c>
      <c r="G47" s="35" t="str">
        <f>IF(B47=0," ",VLOOKUP($B47,[1]Женщины!$B$1:$H$65536,6,FALSE))</f>
        <v>Ярославль, ЯрГУ им. П.Г. Демидова</v>
      </c>
      <c r="H47" s="41">
        <v>1.0081018518518521E-4</v>
      </c>
      <c r="I47" s="45"/>
      <c r="J47" s="42"/>
      <c r="K47" s="38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>3р</v>
      </c>
      <c r="L47" s="38">
        <v>0</v>
      </c>
      <c r="M47" s="35" t="str">
        <f>IF(B47=0," ",VLOOKUP($B47,[1]Женщины!$B$1:$H$65536,7,FALSE))</f>
        <v>Станкевич В.А.</v>
      </c>
    </row>
    <row r="48" spans="1:13" x14ac:dyDescent="0.25">
      <c r="A48" s="26">
        <v>37</v>
      </c>
      <c r="B48" s="33">
        <v>385</v>
      </c>
      <c r="C48" s="27" t="str">
        <f>IF(B48=0," ",VLOOKUP(B48,[1]Женщины!B$1:H$65536,2,FALSE))</f>
        <v>Семейкина Наталья</v>
      </c>
      <c r="D48" s="28" t="str">
        <f>IF(B48=0," ",VLOOKUP($B48,[1]Женщины!$B$1:$H$65536,3,FALSE))</f>
        <v>13.12.1995</v>
      </c>
      <c r="E48" s="26" t="str">
        <f>IF(B48=0," ",IF(VLOOKUP($B48,[1]Женщины!$B$1:$H$65536,4,FALSE)=0," ",VLOOKUP($B48,[1]Женщины!$B$1:$H$65536,4,FALSE)))</f>
        <v>2р</v>
      </c>
      <c r="F48" s="27" t="str">
        <f>IF(B48=0," ",VLOOKUP($B48,[1]Женщины!$B$1:$H$65536,5,FALSE))</f>
        <v>Ивановская</v>
      </c>
      <c r="G48" s="27" t="str">
        <f>IF(B48=0," ",VLOOKUP($B48,[1]Женщины!$B$1:$H$65536,6,FALSE))</f>
        <v>Шуя, ШФ ИвГУ</v>
      </c>
      <c r="H48" s="29">
        <v>1.0092592592592593E-4</v>
      </c>
      <c r="I48" s="29"/>
      <c r="J48" s="30"/>
      <c r="K48" s="34" t="str">
        <f>IF(H48=0," ",IF(H48&lt;=[1]Разряды!$D$30,[1]Разряды!$D$3,IF(H48&lt;=[1]Разряды!$E$30,[1]Разряды!$E$3,IF(H48&lt;=[1]Разряды!$F$30,[1]Разряды!$F$3,IF(H48&lt;=[1]Разряды!$G$30,[1]Разряды!$G$3,IF(H48&lt;=[1]Разряды!$H$30,[1]Разряды!$H$3,IF(H48&lt;=[1]Разряды!$I$30,[1]Разряды!$I$3,IF(H48&lt;=[1]Разряды!$J$30,[1]Разряды!$J$3,"б/р"))))))))</f>
        <v>3р</v>
      </c>
      <c r="L48" s="34">
        <v>0</v>
      </c>
      <c r="M48" s="43" t="str">
        <f>IF(B48=0," ",VLOOKUP($B48,[1]Женщины!$B$1:$H$65536,7,FALSE))</f>
        <v>Поделкин А.А.</v>
      </c>
    </row>
    <row r="49" spans="1:13" x14ac:dyDescent="0.25">
      <c r="A49" s="31">
        <v>37</v>
      </c>
      <c r="B49" s="50">
        <v>55</v>
      </c>
      <c r="C49" s="35" t="str">
        <f>IF(B49=0," ",VLOOKUP(B49,[1]Женщины!B$1:H$65536,2,FALSE))</f>
        <v>Рогатых Мария</v>
      </c>
      <c r="D49" s="36" t="str">
        <f>IF(B49=0," ",VLOOKUP($B49,[1]Женщины!$B$1:$H$65536,3,FALSE))</f>
        <v>1994</v>
      </c>
      <c r="E49" s="37" t="str">
        <f>IF(B49=0," ",IF(VLOOKUP($B49,[1]Женщины!$B$1:$H$65536,4,FALSE)=0," ",VLOOKUP($B49,[1]Женщины!$B$1:$H$65536,4,FALSE)))</f>
        <v>2р</v>
      </c>
      <c r="F49" s="35" t="str">
        <f>IF(B49=0," ",VLOOKUP($B49,[1]Женщины!$B$1:$H$65536,5,FALSE))</f>
        <v>Ярославская</v>
      </c>
      <c r="G49" s="35" t="str">
        <f>IF(B49=0," ",VLOOKUP($B49,[1]Женщины!$B$1:$H$65536,6,FALSE))</f>
        <v>Ярославль, ЯГПУ им. К.Д. Ушинского</v>
      </c>
      <c r="H49" s="29">
        <v>1.0173611111111111E-4</v>
      </c>
      <c r="I49" s="29"/>
      <c r="J49" s="29"/>
      <c r="K49" s="38" t="str">
        <f>IF(H49=0," ",IF(H49&lt;=[1]Разряды!$D$30,[1]Разряды!$D$3,IF(H49&lt;=[1]Разряды!$E$30,[1]Разряды!$E$3,IF(H49&lt;=[1]Разряды!$F$30,[1]Разряды!$F$3,IF(H49&lt;=[1]Разряды!$G$30,[1]Разряды!$G$3,IF(H49&lt;=[1]Разряды!$H$30,[1]Разряды!$H$3,IF(H49&lt;=[1]Разряды!$I$30,[1]Разряды!$I$3,IF(H49&lt;=[1]Разряды!$J$30,[1]Разряды!$J$3,"б/р"))))))))</f>
        <v>3р</v>
      </c>
      <c r="L49" s="47">
        <v>0</v>
      </c>
      <c r="M49" s="35" t="str">
        <f>IF(B49=0," ",VLOOKUP($B49,[1]Женщины!$B$1:$H$65536,7,FALSE))</f>
        <v>Сошников А.В.</v>
      </c>
    </row>
    <row r="50" spans="1:13" x14ac:dyDescent="0.25">
      <c r="A50" s="26">
        <v>39</v>
      </c>
      <c r="B50" s="259">
        <v>64</v>
      </c>
      <c r="C50" s="35" t="str">
        <f>IF(B50=0," ",VLOOKUP(B50,[1]Женщины!B$1:H$65536,2,FALSE))</f>
        <v>Сибирева Александра</v>
      </c>
      <c r="D50" s="36" t="str">
        <f>IF(B50=0," ",VLOOKUP($B50,[1]Женщины!$B$1:$H$65536,3,FALSE))</f>
        <v>22.06.1993</v>
      </c>
      <c r="E50" s="37" t="str">
        <f>IF(B50=0," ",IF(VLOOKUP($B50,[1]Женщины!$B$1:$H$65536,4,FALSE)=0," ",VLOOKUP($B50,[1]Женщины!$B$1:$H$65536,4,FALSE)))</f>
        <v>2р</v>
      </c>
      <c r="F50" s="35" t="str">
        <f>IF(B50=0," ",VLOOKUP($B50,[1]Женщины!$B$1:$H$65536,5,FALSE))</f>
        <v>Ярославская</v>
      </c>
      <c r="G50" s="35" t="str">
        <f>IF(B50=0," ",VLOOKUP($B50,[1]Женщины!$B$1:$H$65536,6,FALSE))</f>
        <v>Ярославль, ЯГМУ</v>
      </c>
      <c r="H50" s="29">
        <v>1.0208333333333333E-4</v>
      </c>
      <c r="I50" s="29"/>
      <c r="J50" s="29"/>
      <c r="K50" s="38" t="str">
        <f>IF(H50=0," ",IF(H50&lt;=[1]Разряды!$D$30,[1]Разряды!$D$3,IF(H50&lt;=[1]Разряды!$E$30,[1]Разряды!$E$3,IF(H50&lt;=[1]Разряды!$F$30,[1]Разряды!$F$3,IF(H50&lt;=[1]Разряды!$G$30,[1]Разряды!$G$3,IF(H50&lt;=[1]Разряды!$H$30,[1]Разряды!$H$3,IF(H50&lt;=[1]Разряды!$I$30,[1]Разряды!$I$3,IF(H50&lt;=[1]Разряды!$J$30,[1]Разряды!$J$3,"б/р"))))))))</f>
        <v>3р</v>
      </c>
      <c r="L50" s="38">
        <v>0</v>
      </c>
      <c r="M50" s="35" t="str">
        <f>IF(B50=0," ",VLOOKUP($B50,[1]Женщины!$B$1:$H$65536,7,FALSE))</f>
        <v>Станкевич В.А.</v>
      </c>
    </row>
    <row r="51" spans="1:13" x14ac:dyDescent="0.25">
      <c r="A51" s="31">
        <v>40</v>
      </c>
      <c r="B51" s="33">
        <v>93</v>
      </c>
      <c r="C51" s="35" t="str">
        <f>IF(B51=0," ",VLOOKUP(B51,[1]Женщины!B$1:H$65536,2,FALSE))</f>
        <v>Шарова Анна</v>
      </c>
      <c r="D51" s="36" t="str">
        <f>IF(B51=0," ",VLOOKUP($B51,[1]Женщины!$B$1:$H$65536,3,FALSE))</f>
        <v>02.11.1992</v>
      </c>
      <c r="E51" s="37" t="str">
        <f>IF(B51=0," ",IF(VLOOKUP($B51,[1]Женщины!$B$1:$H$65536,4,FALSE)=0," ",VLOOKUP($B51,[1]Женщины!$B$1:$H$65536,4,FALSE)))</f>
        <v>2р</v>
      </c>
      <c r="F51" s="35" t="str">
        <f>IF(B51=0," ",VLOOKUP($B51,[1]Женщины!$B$1:$H$65536,5,FALSE))</f>
        <v>Ярославская</v>
      </c>
      <c r="G51" s="35" t="str">
        <f>IF(B51=0," ",VLOOKUP($B51,[1]Женщины!$B$1:$H$65536,6,FALSE))</f>
        <v>Ярославль, ЯГТУ</v>
      </c>
      <c r="H51" s="29">
        <v>1.0243055555555555E-4</v>
      </c>
      <c r="I51" s="29"/>
      <c r="J51" s="30"/>
      <c r="K51" s="34" t="str">
        <f>IF(H51=0," ",IF(H51&lt;=[1]Разряды!$D$30,[1]Разряды!$D$3,IF(H51&lt;=[1]Разряды!$E$30,[1]Разряды!$E$3,IF(H51&lt;=[1]Разряды!$F$30,[1]Разряды!$F$3,IF(H51&lt;=[1]Разряды!$G$30,[1]Разряды!$G$3,IF(H51&lt;=[1]Разряды!$H$30,[1]Разряды!$H$3,IF(H51&lt;=[1]Разряды!$I$30,[1]Разряды!$I$3,IF(H51&lt;=[1]Разряды!$J$30,[1]Разряды!$J$3,"б/р"))))))))</f>
        <v>3р</v>
      </c>
      <c r="L51" s="38">
        <v>0</v>
      </c>
      <c r="M51" s="35" t="str">
        <f>IF(B51=0," ",VLOOKUP($B51,[1]Женщины!$B$1:$H$65536,7,FALSE))</f>
        <v>Круглова Е.В.</v>
      </c>
    </row>
    <row r="52" spans="1:13" x14ac:dyDescent="0.25">
      <c r="A52" s="26">
        <v>40</v>
      </c>
      <c r="B52" s="33">
        <v>187</v>
      </c>
      <c r="C52" s="35" t="str">
        <f>IF(B52=0," ",VLOOKUP(B52,[1]Женщины!B$1:H$65536,2,FALSE))</f>
        <v>Зайцева Дарья</v>
      </c>
      <c r="D52" s="36" t="str">
        <f>IF(B52=0," ",VLOOKUP($B52,[1]Женщины!$B$1:$H$65536,3,FALSE))</f>
        <v>03.02.1996</v>
      </c>
      <c r="E52" s="37" t="str">
        <f>IF(B52=0," ",IF(VLOOKUP($B52,[1]Женщины!$B$1:$H$65536,4,FALSE)=0," ",VLOOKUP($B52,[1]Женщины!$B$1:$H$65536,4,FALSE)))</f>
        <v>2р</v>
      </c>
      <c r="F52" s="35" t="str">
        <f>IF(B52=0," ",VLOOKUP($B52,[1]Женщины!$B$1:$H$65536,5,FALSE))</f>
        <v>Р-ка Марий Эл</v>
      </c>
      <c r="G52" s="35" t="str">
        <f>IF(B52=0," ",VLOOKUP($B52,[1]Женщины!$B$1:$H$65536,6,FALSE))</f>
        <v>Йошкар-Ола, ПГТУ</v>
      </c>
      <c r="H52" s="29">
        <v>1.0243055555555555E-4</v>
      </c>
      <c r="I52" s="29"/>
      <c r="J52" s="30"/>
      <c r="K52" s="38" t="str">
        <f>IF(H52=0," ",IF(H52&lt;=[1]Разряды!$D$30,[1]Разряды!$D$3,IF(H52&lt;=[1]Разряды!$E$30,[1]Разряды!$E$3,IF(H52&lt;=[1]Разряды!$F$30,[1]Разряды!$F$3,IF(H52&lt;=[1]Разряды!$G$30,[1]Разряды!$G$3,IF(H52&lt;=[1]Разряды!$H$30,[1]Разряды!$H$3,IF(H52&lt;=[1]Разряды!$I$30,[1]Разряды!$I$3,IF(H52&lt;=[1]Разряды!$J$30,[1]Разряды!$J$3,"б/р"))))))))</f>
        <v>3р</v>
      </c>
      <c r="L52" s="47">
        <v>0</v>
      </c>
      <c r="M52" s="35" t="str">
        <f>IF(B52=0," ",VLOOKUP($B52,[1]Женщины!$B$1:$H$65536,7,FALSE))</f>
        <v>Соколов В.Г.</v>
      </c>
    </row>
    <row r="53" spans="1:13" x14ac:dyDescent="0.25">
      <c r="A53" s="31">
        <v>42</v>
      </c>
      <c r="B53" s="33">
        <v>114</v>
      </c>
      <c r="C53" s="35" t="str">
        <f>IF(B53=0," ",VLOOKUP(B53,[1]Женщины!B$1:H$65536,2,FALSE))</f>
        <v>Чистякова Екатерина</v>
      </c>
      <c r="D53" s="36" t="str">
        <f>IF(B53=0," ",VLOOKUP($B53,[1]Женщины!$B$1:$H$65536,3,FALSE))</f>
        <v>1993</v>
      </c>
      <c r="E53" s="37" t="str">
        <f>IF(B53=0," ",IF(VLOOKUP($B53,[1]Женщины!$B$1:$H$65536,4,FALSE)=0," ",VLOOKUP($B53,[1]Женщины!$B$1:$H$65536,4,FALSE)))</f>
        <v>2р</v>
      </c>
      <c r="F53" s="35" t="str">
        <f>IF(B53=0," ",VLOOKUP($B53,[1]Женщины!$B$1:$H$65536,5,FALSE))</f>
        <v>Ярославская</v>
      </c>
      <c r="G53" s="35" t="str">
        <f>IF(B53=0," ",VLOOKUP($B53,[1]Женщины!$B$1:$H$65536,6,FALSE))</f>
        <v>Рыбинск, РГАТУ им. П.А. Соловьева</v>
      </c>
      <c r="H53" s="41">
        <v>1.0451388888888889E-4</v>
      </c>
      <c r="I53" s="41"/>
      <c r="J53" s="42"/>
      <c r="K53" s="38" t="str">
        <f>IF(H53=0," ",IF(H53&lt;=[1]Разряды!$D$30,[1]Разряды!$D$3,IF(H53&lt;=[1]Разряды!$E$30,[1]Разряды!$E$3,IF(H53&lt;=[1]Разряды!$F$30,[1]Разряды!$F$3,IF(H53&lt;=[1]Разряды!$G$30,[1]Разряды!$G$3,IF(H53&lt;=[1]Разряды!$H$30,[1]Разряды!$H$3,IF(H53&lt;=[1]Разряды!$I$30,[1]Разряды!$I$3,IF(H53&lt;=[1]Разряды!$J$30,[1]Разряды!$J$3,"б/р"))))))))</f>
        <v>3р</v>
      </c>
      <c r="L53" s="38">
        <v>0</v>
      </c>
      <c r="M53" s="35" t="str">
        <f>IF(B53=0," ",VLOOKUP($B53,[1]Женщины!$B$1:$H$65536,7,FALSE))</f>
        <v>Гайдуков Э.А.</v>
      </c>
    </row>
    <row r="54" spans="1:13" x14ac:dyDescent="0.25">
      <c r="A54" s="26">
        <v>43</v>
      </c>
      <c r="B54" s="37">
        <v>189</v>
      </c>
      <c r="C54" s="35" t="str">
        <f>IF(B54=0," ",VLOOKUP(B54,[1]Женщины!B$1:H$65536,2,FALSE))</f>
        <v>Бусыгина Лада</v>
      </c>
      <c r="D54" s="36" t="str">
        <f>IF(B54=0," ",VLOOKUP($B54,[1]Женщины!$B$1:$H$65536,3,FALSE))</f>
        <v>24.12.1991</v>
      </c>
      <c r="E54" s="37" t="str">
        <f>IF(B54=0," ",IF(VLOOKUP($B54,[1]Женщины!$B$1:$H$65536,4,FALSE)=0," ",VLOOKUP($B54,[1]Женщины!$B$1:$H$65536,4,FALSE)))</f>
        <v>2р</v>
      </c>
      <c r="F54" s="35" t="str">
        <f>IF(B54=0," ",VLOOKUP($B54,[1]Женщины!$B$1:$H$65536,5,FALSE))</f>
        <v>Р-ка Марий Эл</v>
      </c>
      <c r="G54" s="35" t="str">
        <f>IF(B54=0," ",VLOOKUP($B54,[1]Женщины!$B$1:$H$65536,6,FALSE))</f>
        <v>Йошкар-Ола, ПГТУ</v>
      </c>
      <c r="H54" s="52">
        <v>1.0752314814814815E-4</v>
      </c>
      <c r="I54" s="29"/>
      <c r="J54" s="30"/>
      <c r="K54" s="38" t="str">
        <f>IF(H54=0," ",IF(H54&lt;=[1]Разряды!$D$30,[1]Разряды!$D$3,IF(H54&lt;=[1]Разряды!$E$30,[1]Разряды!$E$3,IF(H54&lt;=[1]Разряды!$F$30,[1]Разряды!$F$3,IF(H54&lt;=[1]Разряды!$G$30,[1]Разряды!$G$3,IF(H54&lt;=[1]Разряды!$H$30,[1]Разряды!$H$3,IF(H54&lt;=[1]Разряды!$I$30,[1]Разряды!$I$3,IF(H54&lt;=[1]Разряды!$J$30,[1]Разряды!$J$3,"б/р"))))))))</f>
        <v>1юр</v>
      </c>
      <c r="L54" s="47">
        <v>0</v>
      </c>
      <c r="M54" s="35" t="str">
        <f>IF(B54=0," ",VLOOKUP($B54,[1]Женщины!$B$1:$H$65536,7,FALSE))</f>
        <v>Соколов В.Г.</v>
      </c>
    </row>
    <row r="55" spans="1:13" x14ac:dyDescent="0.25">
      <c r="A55" s="31">
        <v>44</v>
      </c>
      <c r="B55" s="26">
        <v>108</v>
      </c>
      <c r="C55" s="27" t="str">
        <f>IF(B55=0," ",VLOOKUP(B55,[1]Женщины!B$1:H$65536,2,FALSE))</f>
        <v>Мошкина Алина</v>
      </c>
      <c r="D55" s="28" t="str">
        <f>IF(B55=0," ",VLOOKUP($B55,[1]Женщины!$B$1:$H$65536,3,FALSE))</f>
        <v>1995</v>
      </c>
      <c r="E55" s="26" t="str">
        <f>IF(B55=0," ",IF(VLOOKUP($B55,[1]Женщины!$B$1:$H$65536,4,FALSE)=0," ",VLOOKUP($B55,[1]Женщины!$B$1:$H$65536,4,FALSE)))</f>
        <v>2р</v>
      </c>
      <c r="F55" s="27" t="str">
        <f>IF(B55=0," ",VLOOKUP($B55,[1]Женщины!$B$1:$H$65536,5,FALSE))</f>
        <v>Ярославская</v>
      </c>
      <c r="G55" s="27" t="str">
        <f>IF(B55=0," ",VLOOKUP($B55,[1]Женщины!$B$1:$H$65536,6,FALSE))</f>
        <v>Рыбинск, РГАТУ им. П.А. Соловьева</v>
      </c>
      <c r="H55" s="29">
        <v>1.111111111111111E-4</v>
      </c>
      <c r="I55" s="29"/>
      <c r="J55" s="30"/>
      <c r="K55" s="34" t="str">
        <f>IF(H55=0," ",IF(H55&lt;=[1]Разряды!$D$30,[1]Разряды!$D$3,IF(H55&lt;=[1]Разряды!$E$30,[1]Разряды!$E$3,IF(H55&lt;=[1]Разряды!$F$30,[1]Разряды!$F$3,IF(H55&lt;=[1]Разряды!$G$30,[1]Разряды!$G$3,IF(H55&lt;=[1]Разряды!$H$30,[1]Разряды!$H$3,IF(H55&lt;=[1]Разряды!$I$30,[1]Разряды!$I$3,IF(H55&lt;=[1]Разряды!$J$30,[1]Разряды!$J$3,"б/р"))))))))</f>
        <v>1юр</v>
      </c>
      <c r="L55" s="34">
        <v>0</v>
      </c>
      <c r="M55" s="43" t="str">
        <f>IF(B55=0," ",VLOOKUP($B55,[1]Женщины!$B$1:$H$65536,7,FALSE))</f>
        <v>Гайдуков Э.А.</v>
      </c>
    </row>
    <row r="56" spans="1:13" x14ac:dyDescent="0.25">
      <c r="A56" s="26">
        <v>45</v>
      </c>
      <c r="B56" s="47">
        <v>117</v>
      </c>
      <c r="C56" s="35" t="str">
        <f>IF(B56=0," ",VLOOKUP(B56,[1]Женщины!B$1:H$65536,2,FALSE))</f>
        <v>Калинина Кристина</v>
      </c>
      <c r="D56" s="36" t="str">
        <f>IF(B56=0," ",VLOOKUP($B56,[1]Женщины!$B$1:$H$65536,3,FALSE))</f>
        <v>1997</v>
      </c>
      <c r="E56" s="37" t="str">
        <f>IF(B56=0," ",IF(VLOOKUP($B56,[1]Женщины!$B$1:$H$65536,4,FALSE)=0," ",VLOOKUP($B56,[1]Женщины!$B$1:$H$65536,4,FALSE)))</f>
        <v>2р</v>
      </c>
      <c r="F56" s="35" t="str">
        <f>IF(B56=0," ",VLOOKUP($B56,[1]Женщины!$B$1:$H$65536,5,FALSE))</f>
        <v>Ярославская</v>
      </c>
      <c r="G56" s="35" t="str">
        <f>IF(B56=0," ",VLOOKUP($B56,[1]Женщины!$B$1:$H$65536,6,FALSE))</f>
        <v>Рыбинск, РГАТУ им. П.А. Соловьева</v>
      </c>
      <c r="H56" s="41">
        <v>1.1527777777777778E-4</v>
      </c>
      <c r="I56" s="41"/>
      <c r="J56" s="42"/>
      <c r="K56" s="38" t="str">
        <f>IF(H56=0," ",IF(H56&lt;=[1]Разряды!$D$30,[1]Разряды!$D$3,IF(H56&lt;=[1]Разряды!$E$30,[1]Разряды!$E$3,IF(H56&lt;=[1]Разряды!$F$30,[1]Разряды!$F$3,IF(H56&lt;=[1]Разряды!$G$30,[1]Разряды!$G$3,IF(H56&lt;=[1]Разряды!$H$30,[1]Разряды!$H$3,IF(H56&lt;=[1]Разряды!$I$30,[1]Разряды!$I$3,IF(H56&lt;=[1]Разряды!$J$30,[1]Разряды!$J$3,"б/р"))))))))</f>
        <v>2юр</v>
      </c>
      <c r="L56" s="38">
        <v>0</v>
      </c>
      <c r="M56" s="35" t="str">
        <f>IF(B56=0," ",VLOOKUP($B56,[1]Женщины!$B$1:$H$65536,7,FALSE))</f>
        <v>Гайдуков Э.А.</v>
      </c>
    </row>
    <row r="57" spans="1:13" x14ac:dyDescent="0.25">
      <c r="A57" s="31"/>
      <c r="B57" s="33">
        <v>276</v>
      </c>
      <c r="C57" s="35" t="str">
        <f>IF(B57=0," ",VLOOKUP(B57,[1]Женщины!B$1:H$65536,2,FALSE))</f>
        <v>Сулейманова Тамара</v>
      </c>
      <c r="D57" s="36" t="str">
        <f>IF(B57=0," ",VLOOKUP($B57,[1]Женщины!$B$1:$H$65536,3,FALSE))</f>
        <v>20.09.1994</v>
      </c>
      <c r="E57" s="37" t="str">
        <f>IF(B57=0," ",IF(VLOOKUP($B57,[1]Женщины!$B$1:$H$65536,4,FALSE)=0," ",VLOOKUP($B57,[1]Женщины!$B$1:$H$65536,4,FALSE)))</f>
        <v>КМС</v>
      </c>
      <c r="F57" s="35" t="str">
        <f>IF(B57=0," ",VLOOKUP($B57,[1]Женщины!$B$1:$H$65536,5,FALSE))</f>
        <v>Р-ка Дагестан</v>
      </c>
      <c r="G57" s="35" t="str">
        <f>IF(B57=0," ",VLOOKUP($B57,[1]Женщины!$B$1:$H$65536,6,FALSE))</f>
        <v>Махачкала, ДГУ</v>
      </c>
      <c r="H57" s="262" t="s">
        <v>27</v>
      </c>
      <c r="I57" s="29"/>
      <c r="J57" s="30"/>
      <c r="K57" s="34"/>
      <c r="L57" s="38">
        <v>0</v>
      </c>
      <c r="M57" s="35" t="str">
        <f>IF(B57=0," ",VLOOKUP($B57,[1]Женщины!$B$1:$H$65536,7,FALSE))</f>
        <v>Багаутдинов З.М.</v>
      </c>
    </row>
    <row r="58" spans="1:13" x14ac:dyDescent="0.25">
      <c r="A58" s="96"/>
      <c r="B58" s="82">
        <v>352</v>
      </c>
      <c r="C58" s="35" t="str">
        <f>IF(B58=0," ",VLOOKUP(B58,[1]Женщины!B$1:H$65536,2,FALSE))</f>
        <v>Дворецкова Светлана</v>
      </c>
      <c r="D58" s="36" t="str">
        <f>IF(B58=0," ",VLOOKUP($B58,[1]Женщины!$B$1:$H$65536,3,FALSE))</f>
        <v>1996</v>
      </c>
      <c r="E58" s="37" t="str">
        <f>IF(B58=0," ",IF(VLOOKUP($B58,[1]Женщины!$B$1:$H$65536,4,FALSE)=0," ",VLOOKUP($B58,[1]Женщины!$B$1:$H$65536,4,FALSE)))</f>
        <v xml:space="preserve"> </v>
      </c>
      <c r="F58" s="35" t="str">
        <f>IF(B58=0," ",VLOOKUP($B58,[1]Женщины!$B$1:$H$65536,5,FALSE))</f>
        <v>Ярославская</v>
      </c>
      <c r="G58" s="35" t="str">
        <f>IF(B58=0," ",VLOOKUP($B58,[1]Женщины!$B$1:$H$65536,6,FALSE))</f>
        <v>Ярославль, ЯГМУ</v>
      </c>
      <c r="H58" s="262" t="s">
        <v>27</v>
      </c>
      <c r="I58" s="41"/>
      <c r="J58" s="42"/>
      <c r="K58" s="38"/>
      <c r="L58" s="38">
        <v>0</v>
      </c>
      <c r="M58" s="35"/>
    </row>
    <row r="59" spans="1:13" x14ac:dyDescent="0.25">
      <c r="A59" s="96"/>
      <c r="B59" s="94">
        <v>322</v>
      </c>
      <c r="C59" s="35" t="str">
        <f>IF(B59=0," ",VLOOKUP(B59,[1]Женщины!B$1:H$65536,2,FALSE))</f>
        <v>Гужова Александра</v>
      </c>
      <c r="D59" s="36" t="str">
        <f>IF(B59=0," ",VLOOKUP($B59,[1]Женщины!$B$1:$H$65536,3,FALSE))</f>
        <v>06.04.1992</v>
      </c>
      <c r="E59" s="37" t="str">
        <f>IF(B59=0," ",IF(VLOOKUP($B59,[1]Женщины!$B$1:$H$65536,4,FALSE)=0," ",VLOOKUP($B59,[1]Женщины!$B$1:$H$65536,4,FALSE)))</f>
        <v>КМС</v>
      </c>
      <c r="F59" s="35" t="str">
        <f>IF(B59=0," ",VLOOKUP($B59,[1]Женщины!$B$1:$H$65536,5,FALSE))</f>
        <v>Р-ка Карелия</v>
      </c>
      <c r="G59" s="35" t="str">
        <f>IF(B59=0," ",VLOOKUP($B59,[1]Женщины!$B$1:$H$65536,6,FALSE))</f>
        <v>Петрозаводск, ПетрГУ</v>
      </c>
      <c r="H59" s="262" t="s">
        <v>27</v>
      </c>
      <c r="I59" s="29"/>
      <c r="J59" s="29"/>
      <c r="K59" s="38"/>
      <c r="L59" s="47">
        <v>0</v>
      </c>
      <c r="M59" s="35" t="str">
        <f>IF(B59=0," ",VLOOKUP($B59,[1]Женщины!$B$1:$H$65536,7,FALSE))</f>
        <v>Романюк В.А.</v>
      </c>
    </row>
    <row r="60" spans="1:13" ht="15.75" thickBot="1" x14ac:dyDescent="0.3">
      <c r="A60" s="53"/>
      <c r="B60" s="54"/>
      <c r="C60" s="55"/>
      <c r="D60" s="56"/>
      <c r="E60" s="57"/>
      <c r="F60" s="55"/>
      <c r="G60" s="55"/>
      <c r="H60" s="58"/>
      <c r="I60" s="58"/>
      <c r="J60" s="59"/>
      <c r="K60" s="60"/>
      <c r="L60" s="60"/>
      <c r="M60" s="55"/>
    </row>
    <row r="61" spans="1:13" ht="15.75" thickTop="1" x14ac:dyDescent="0.25">
      <c r="A61" s="170"/>
      <c r="B61" s="61"/>
      <c r="C61" s="62"/>
      <c r="D61" s="63"/>
      <c r="E61" s="64"/>
      <c r="F61" s="62"/>
      <c r="G61" s="62"/>
      <c r="H61" s="65"/>
      <c r="I61" s="65"/>
      <c r="J61" s="66"/>
      <c r="K61" s="67"/>
      <c r="L61" s="67"/>
      <c r="M61" s="62"/>
    </row>
    <row r="62" spans="1:13" x14ac:dyDescent="0.25">
      <c r="A62" s="170"/>
      <c r="B62" s="61"/>
      <c r="C62" s="62"/>
      <c r="D62" s="63"/>
      <c r="E62" s="64"/>
      <c r="F62" s="62"/>
      <c r="G62" s="62"/>
      <c r="H62" s="65"/>
      <c r="I62" s="65"/>
      <c r="J62" s="66"/>
      <c r="K62" s="67"/>
      <c r="L62" s="67"/>
      <c r="M62" s="62"/>
    </row>
    <row r="63" spans="1:13" x14ac:dyDescent="0.25">
      <c r="A63" s="170"/>
      <c r="B63" s="61"/>
      <c r="C63" s="62"/>
      <c r="D63" s="63"/>
      <c r="E63" s="64"/>
      <c r="F63" s="62"/>
      <c r="G63" s="62"/>
      <c r="H63" s="65"/>
      <c r="I63" s="65"/>
      <c r="J63" s="66"/>
      <c r="K63" s="67"/>
      <c r="L63" s="67"/>
      <c r="M63" s="62"/>
    </row>
    <row r="64" spans="1:13" x14ac:dyDescent="0.25">
      <c r="A64" s="170"/>
      <c r="B64" s="61"/>
      <c r="C64" s="62"/>
      <c r="D64" s="63"/>
      <c r="E64" s="64"/>
      <c r="F64" s="62"/>
      <c r="G64" s="62"/>
      <c r="H64" s="65"/>
      <c r="I64" s="65"/>
      <c r="J64" s="66"/>
      <c r="K64" s="67"/>
      <c r="L64" s="67"/>
      <c r="M64" s="62"/>
    </row>
    <row r="65" spans="1:13" x14ac:dyDescent="0.25">
      <c r="A65" s="170"/>
      <c r="B65" s="61"/>
      <c r="C65" s="62"/>
      <c r="D65" s="63"/>
      <c r="E65" s="64"/>
      <c r="F65" s="62"/>
      <c r="G65" s="62"/>
      <c r="H65" s="65"/>
      <c r="I65" s="65"/>
      <c r="J65" s="66"/>
      <c r="K65" s="67"/>
      <c r="L65" s="67"/>
      <c r="M65" s="62"/>
    </row>
    <row r="66" spans="1:13" x14ac:dyDescent="0.25">
      <c r="A66" s="170"/>
      <c r="B66" s="61"/>
      <c r="C66" s="62"/>
      <c r="D66" s="63"/>
      <c r="E66" s="64"/>
      <c r="F66" s="62"/>
      <c r="G66" s="62"/>
      <c r="H66" s="65"/>
      <c r="I66" s="65"/>
      <c r="J66" s="66"/>
      <c r="K66" s="67"/>
      <c r="L66" s="67"/>
      <c r="M66" s="62"/>
    </row>
    <row r="67" spans="1:13" x14ac:dyDescent="0.25">
      <c r="A67" s="170"/>
      <c r="B67" s="61"/>
      <c r="C67" s="62"/>
      <c r="D67" s="63"/>
      <c r="E67" s="64"/>
      <c r="F67" s="62"/>
      <c r="G67" s="62"/>
      <c r="H67" s="65"/>
      <c r="I67" s="65"/>
      <c r="J67" s="66"/>
      <c r="K67" s="67"/>
      <c r="L67" s="67"/>
      <c r="M67" s="62"/>
    </row>
    <row r="68" spans="1:13" x14ac:dyDescent="0.25">
      <c r="A68" s="170"/>
      <c r="B68" s="61"/>
      <c r="C68" s="62"/>
      <c r="D68" s="63"/>
      <c r="E68" s="64"/>
      <c r="F68" s="62"/>
      <c r="G68" s="62"/>
      <c r="H68" s="65"/>
      <c r="I68" s="65"/>
      <c r="J68" s="66"/>
      <c r="K68" s="67"/>
      <c r="L68" s="67"/>
      <c r="M68" s="62"/>
    </row>
    <row r="69" spans="1:13" x14ac:dyDescent="0.25">
      <c r="A69" s="170"/>
      <c r="B69" s="61"/>
      <c r="C69" s="62"/>
      <c r="D69" s="63"/>
      <c r="E69" s="64"/>
      <c r="F69" s="62"/>
      <c r="G69" s="62"/>
      <c r="H69" s="65"/>
      <c r="I69" s="65"/>
      <c r="J69" s="66"/>
      <c r="K69" s="67"/>
      <c r="L69" s="67"/>
      <c r="M69" s="62"/>
    </row>
    <row r="70" spans="1:13" x14ac:dyDescent="0.25">
      <c r="A70" s="170"/>
      <c r="B70" s="61"/>
      <c r="C70" s="62"/>
      <c r="D70" s="63"/>
      <c r="E70" s="64"/>
      <c r="F70" s="62"/>
      <c r="G70" s="62"/>
      <c r="H70" s="65"/>
      <c r="I70" s="65"/>
      <c r="J70" s="66"/>
      <c r="K70" s="67"/>
      <c r="L70" s="67"/>
      <c r="M70" s="62"/>
    </row>
    <row r="71" spans="1:13" x14ac:dyDescent="0.25">
      <c r="A71" s="170"/>
      <c r="B71" s="61"/>
      <c r="C71" s="62"/>
      <c r="D71" s="63"/>
      <c r="E71" s="64"/>
      <c r="F71" s="62"/>
      <c r="G71" s="62"/>
      <c r="H71" s="65"/>
      <c r="I71" s="65"/>
      <c r="J71" s="66"/>
      <c r="K71" s="67"/>
      <c r="L71" s="67"/>
      <c r="M71" s="62"/>
    </row>
    <row r="72" spans="1:13" x14ac:dyDescent="0.25">
      <c r="A72" s="170"/>
      <c r="B72" s="61"/>
      <c r="C72" s="62"/>
      <c r="D72" s="63"/>
      <c r="E72" s="64"/>
      <c r="F72" s="62"/>
      <c r="G72" s="62"/>
      <c r="H72" s="65"/>
      <c r="I72" s="65"/>
      <c r="J72" s="66"/>
      <c r="K72" s="67"/>
      <c r="L72" s="67"/>
      <c r="M72" s="62"/>
    </row>
    <row r="73" spans="1:13" x14ac:dyDescent="0.25">
      <c r="A73" s="170"/>
      <c r="B73" s="61"/>
      <c r="C73" s="62"/>
      <c r="D73" s="63"/>
      <c r="E73" s="64"/>
      <c r="F73" s="62"/>
      <c r="G73" s="62"/>
      <c r="H73" s="65"/>
      <c r="I73" s="65"/>
      <c r="J73" s="66"/>
      <c r="K73" s="67"/>
      <c r="L73" s="67"/>
      <c r="M73" s="62"/>
    </row>
    <row r="74" spans="1:13" x14ac:dyDescent="0.25">
      <c r="A74" s="170"/>
      <c r="B74" s="61"/>
      <c r="C74" s="62"/>
      <c r="D74" s="63"/>
      <c r="E74" s="64"/>
      <c r="F74" s="62"/>
      <c r="G74" s="62"/>
      <c r="H74" s="65"/>
      <c r="I74" s="65"/>
      <c r="J74" s="66"/>
      <c r="K74" s="67"/>
      <c r="L74" s="67"/>
      <c r="M74" s="62"/>
    </row>
    <row r="75" spans="1:13" x14ac:dyDescent="0.25">
      <c r="A75" s="170"/>
      <c r="B75" s="61"/>
      <c r="C75" s="62"/>
      <c r="D75" s="63"/>
      <c r="E75" s="64"/>
      <c r="F75" s="62"/>
      <c r="G75" s="62"/>
      <c r="H75" s="65"/>
      <c r="I75" s="65"/>
      <c r="J75" s="66"/>
      <c r="K75" s="67"/>
      <c r="L75" s="67"/>
      <c r="M75" s="62"/>
    </row>
    <row r="76" spans="1:13" x14ac:dyDescent="0.25">
      <c r="A76" s="170"/>
      <c r="B76" s="61"/>
      <c r="C76" s="62"/>
      <c r="D76" s="63"/>
      <c r="E76" s="64"/>
      <c r="F76" s="62"/>
      <c r="G76" s="62"/>
      <c r="H76" s="65"/>
      <c r="I76" s="65"/>
      <c r="J76" s="66"/>
      <c r="K76" s="67"/>
      <c r="L76" s="67"/>
      <c r="M76" s="62"/>
    </row>
    <row r="77" spans="1:13" x14ac:dyDescent="0.25">
      <c r="A77" s="170"/>
      <c r="B77" s="61"/>
      <c r="C77" s="62"/>
      <c r="D77" s="63"/>
      <c r="E77" s="64"/>
      <c r="F77" s="62"/>
      <c r="G77" s="62"/>
      <c r="H77" s="65"/>
      <c r="I77" s="65"/>
      <c r="J77" s="66"/>
      <c r="K77" s="67"/>
      <c r="L77" s="67"/>
      <c r="M77" s="62"/>
    </row>
    <row r="78" spans="1:13" x14ac:dyDescent="0.25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</row>
    <row r="79" spans="1:13" x14ac:dyDescent="0.25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</row>
    <row r="80" spans="1:13" x14ac:dyDescent="0.25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</row>
    <row r="81" spans="1:13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</row>
    <row r="82" spans="1:13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</row>
    <row r="83" spans="1:13" x14ac:dyDescent="0.25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</row>
    <row r="84" spans="1:13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</row>
    <row r="85" spans="1:13" x14ac:dyDescent="0.25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</row>
    <row r="86" spans="1:13" x14ac:dyDescent="0.25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</row>
    <row r="87" spans="1:13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13" x14ac:dyDescent="0.25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</row>
    <row r="89" spans="1:13" x14ac:dyDescent="0.25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</row>
    <row r="90" spans="1:13" x14ac:dyDescent="0.25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91" spans="1:13" x14ac:dyDescent="0.25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</row>
    <row r="92" spans="1:13" x14ac:dyDescent="0.25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</row>
    <row r="93" spans="1:13" x14ac:dyDescent="0.25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</row>
    <row r="94" spans="1:13" x14ac:dyDescent="0.25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</row>
    <row r="95" spans="1:13" x14ac:dyDescent="0.25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</row>
    <row r="96" spans="1:13" x14ac:dyDescent="0.25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</row>
    <row r="97" spans="1:13" x14ac:dyDescent="0.25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</row>
    <row r="98" spans="1:13" x14ac:dyDescent="0.25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</row>
    <row r="99" spans="1:13" x14ac:dyDescent="0.25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</row>
  </sheetData>
  <mergeCells count="16">
    <mergeCell ref="M10:M11"/>
    <mergeCell ref="A1:M1"/>
    <mergeCell ref="A2:M2"/>
    <mergeCell ref="L4:M4"/>
    <mergeCell ref="F5:G5"/>
    <mergeCell ref="J6:M6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  <mergeCell ref="L10:L1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A4" workbookViewId="0">
      <selection activeCell="A41" sqref="A41:XFD71"/>
    </sheetView>
  </sheetViews>
  <sheetFormatPr defaultRowHeight="15" x14ac:dyDescent="0.25"/>
  <cols>
    <col min="1" max="1" width="4.85546875" style="130" customWidth="1"/>
    <col min="2" max="2" width="5.5703125" bestFit="1" customWidth="1"/>
    <col min="3" max="3" width="21.5703125" style="130" customWidth="1"/>
    <col min="4" max="4" width="11.140625" style="130" customWidth="1"/>
    <col min="5" max="5" width="6.42578125" customWidth="1"/>
    <col min="6" max="6" width="17.140625" customWidth="1"/>
    <col min="7" max="7" width="27.85546875" style="131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5.7109375" customWidth="1"/>
    <col min="18" max="18" width="22.42578125" customWidth="1"/>
  </cols>
  <sheetData>
    <row r="1" spans="1:18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</row>
    <row r="2" spans="1:18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3" spans="1:18" ht="20.25" x14ac:dyDescent="0.3">
      <c r="A3" s="1"/>
      <c r="B3" s="1"/>
      <c r="C3" s="1"/>
      <c r="D3" s="1"/>
      <c r="E3" s="1"/>
      <c r="F3" s="1"/>
      <c r="G3" s="1"/>
      <c r="N3" s="1"/>
      <c r="O3" s="1"/>
      <c r="P3" s="1"/>
      <c r="Q3" s="1"/>
      <c r="R3" s="2" t="s">
        <v>72</v>
      </c>
    </row>
    <row r="4" spans="1:18" ht="18" x14ac:dyDescent="0.25">
      <c r="A4" s="3"/>
      <c r="B4" s="4"/>
      <c r="C4" s="4"/>
      <c r="D4" s="5"/>
      <c r="F4" s="6"/>
      <c r="G4" s="6"/>
      <c r="N4" s="6"/>
      <c r="O4" s="6"/>
      <c r="P4" s="6"/>
      <c r="Q4" s="6"/>
      <c r="R4" s="88" t="s">
        <v>2</v>
      </c>
    </row>
    <row r="5" spans="1:18" ht="15.75" x14ac:dyDescent="0.25">
      <c r="A5" s="3"/>
      <c r="B5" s="7"/>
      <c r="C5" s="7"/>
      <c r="D5" s="8"/>
      <c r="F5" s="202"/>
      <c r="G5" s="202"/>
      <c r="N5" s="9"/>
      <c r="O5" s="9"/>
      <c r="R5" s="10" t="s">
        <v>3</v>
      </c>
    </row>
    <row r="6" spans="1:18" ht="20.25" x14ac:dyDescent="0.3">
      <c r="A6" s="11"/>
      <c r="C6"/>
      <c r="D6" s="122" t="s">
        <v>86</v>
      </c>
      <c r="E6" s="87">
        <v>0.45833333333333331</v>
      </c>
      <c r="F6" s="86" t="s">
        <v>7</v>
      </c>
      <c r="G6" s="11"/>
      <c r="H6" s="200" t="s">
        <v>5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46</v>
      </c>
      <c r="E8" s="22"/>
      <c r="F8" s="3"/>
      <c r="G8" s="3"/>
      <c r="H8" s="23"/>
      <c r="I8" s="23"/>
      <c r="J8" s="18"/>
    </row>
    <row r="9" spans="1:18" x14ac:dyDescent="0.25">
      <c r="A9" s="192" t="s">
        <v>10</v>
      </c>
      <c r="B9" s="196" t="s">
        <v>11</v>
      </c>
      <c r="C9" s="197" t="s">
        <v>47</v>
      </c>
      <c r="D9" s="196" t="s">
        <v>13</v>
      </c>
      <c r="E9" s="192" t="s">
        <v>48</v>
      </c>
      <c r="F9" s="192" t="s">
        <v>15</v>
      </c>
      <c r="G9" s="192" t="s">
        <v>49</v>
      </c>
      <c r="H9" s="206" t="s">
        <v>50</v>
      </c>
      <c r="I9" s="207"/>
      <c r="J9" s="207"/>
      <c r="K9" s="207"/>
      <c r="L9" s="207"/>
      <c r="M9" s="207"/>
      <c r="N9" s="208"/>
      <c r="O9" s="192" t="s">
        <v>17</v>
      </c>
      <c r="P9" s="196" t="s">
        <v>18</v>
      </c>
      <c r="Q9" s="196" t="s">
        <v>19</v>
      </c>
      <c r="R9" s="211" t="s">
        <v>20</v>
      </c>
    </row>
    <row r="10" spans="1:18" x14ac:dyDescent="0.25">
      <c r="A10" s="209"/>
      <c r="B10" s="205"/>
      <c r="C10" s="216"/>
      <c r="D10" s="205"/>
      <c r="E10" s="205"/>
      <c r="F10" s="205"/>
      <c r="G10" s="205"/>
      <c r="H10" s="214">
        <v>1</v>
      </c>
      <c r="I10" s="197">
        <v>2</v>
      </c>
      <c r="J10" s="197">
        <v>3</v>
      </c>
      <c r="K10" s="184"/>
      <c r="L10" s="197">
        <v>4</v>
      </c>
      <c r="M10" s="197">
        <v>5</v>
      </c>
      <c r="N10" s="197">
        <v>6</v>
      </c>
      <c r="O10" s="209"/>
      <c r="P10" s="205"/>
      <c r="Q10" s="205"/>
      <c r="R10" s="212"/>
    </row>
    <row r="11" spans="1:18" x14ac:dyDescent="0.25">
      <c r="A11" s="210"/>
      <c r="B11" s="193"/>
      <c r="C11" s="198"/>
      <c r="D11" s="193"/>
      <c r="E11" s="193"/>
      <c r="F11" s="193"/>
      <c r="G11" s="193"/>
      <c r="H11" s="215"/>
      <c r="I11" s="198"/>
      <c r="J11" s="198"/>
      <c r="K11" s="185"/>
      <c r="L11" s="198"/>
      <c r="M11" s="198"/>
      <c r="N11" s="198"/>
      <c r="O11" s="210"/>
      <c r="P11" s="193"/>
      <c r="Q11" s="193"/>
      <c r="R11" s="213"/>
    </row>
    <row r="12" spans="1:18" x14ac:dyDescent="0.25">
      <c r="A12" s="25">
        <v>1</v>
      </c>
      <c r="B12" s="82">
        <v>142</v>
      </c>
      <c r="C12" s="27" t="str">
        <f>IF(B12=0," ",VLOOKUP(B12,[1]Женщины!B$1:H$65536,2,FALSE))</f>
        <v>Никулина Яна</v>
      </c>
      <c r="D12" s="28" t="str">
        <f>IF(B12=0," ",VLOOKUP($B12,[1]Женщины!$B$1:$H$65536,3,FALSE))</f>
        <v>02.07.1990</v>
      </c>
      <c r="E12" s="26" t="str">
        <f>IF(B12=0," ",IF(VLOOKUP($B12,[1]Женщины!$B$1:$H$65536,4,FALSE)=0," ",VLOOKUP($B12,[1]Женщины!$B$1:$H$65536,4,FALSE)))</f>
        <v>МС</v>
      </c>
      <c r="F12" s="27" t="str">
        <f>IF(B12=0," ",VLOOKUP($B12,[1]Женщины!$B$1:$H$65536,5,FALSE))</f>
        <v>Приморский край</v>
      </c>
      <c r="G12" s="27" t="str">
        <f>IF(B12=0," ",VLOOKUP($B12,[1]Женщины!$B$1:$H$65536,6,FALSE))</f>
        <v>Владивосток, ДФУ</v>
      </c>
      <c r="H12" s="124">
        <v>6.2</v>
      </c>
      <c r="I12" s="124">
        <v>6.11</v>
      </c>
      <c r="J12" s="124" t="s">
        <v>51</v>
      </c>
      <c r="K12" s="279">
        <v>1</v>
      </c>
      <c r="L12" s="124">
        <v>6.15</v>
      </c>
      <c r="M12" s="124">
        <v>6.25</v>
      </c>
      <c r="N12" s="124">
        <v>6.09</v>
      </c>
      <c r="O12" s="149">
        <f t="shared" ref="O12:O19" si="0">MAX(H12:J12,L12:N12)</f>
        <v>6.25</v>
      </c>
      <c r="P12" s="31" t="str">
        <f>IF(O12=0," ",IF(O12&gt;=[1]Разряды!$D$42,[1]Разряды!$D$3,IF(O12&gt;=[1]Разряды!$E$42,[1]Разряды!$E$3,IF(O12&gt;=[1]Разряды!$F$42,[1]Разряды!$F$3,IF(O12&gt;=[1]Разряды!$G$42,[1]Разряды!$G$3,IF(O12&gt;=[1]Разряды!$H$42,[1]Разряды!$H$3,IF(O12&gt;=[1]Разряды!$I$42,[1]Разряды!$I$3,IF(O12&gt;=[1]Разряды!$J$42,[1]Разряды!$J$3,"б/р"))))))))</f>
        <v>кмс</v>
      </c>
      <c r="Q12" s="26">
        <v>16</v>
      </c>
      <c r="R12" s="27" t="str">
        <f>IF(B12=0," ",VLOOKUP($B12,[1]Женщины!$B$1:$H$65536,7,FALSE))</f>
        <v>ЗТР Турулина Т.Н.</v>
      </c>
    </row>
    <row r="13" spans="1:18" x14ac:dyDescent="0.25">
      <c r="A13" s="125">
        <v>2</v>
      </c>
      <c r="B13" s="82">
        <v>147</v>
      </c>
      <c r="C13" s="27" t="str">
        <f>IF(B13=0," ",VLOOKUP(B13,[1]Женщины!B$1:H$65536,2,FALSE))</f>
        <v>Ситникова Елена</v>
      </c>
      <c r="D13" s="28" t="str">
        <f>IF(B13=0," ",VLOOKUP($B13,[1]Женщины!$B$1:$H$65536,3,FALSE))</f>
        <v>12.11.1989</v>
      </c>
      <c r="E13" s="26" t="str">
        <f>IF(B13=0," ",IF(VLOOKUP($B13,[1]Женщины!$B$1:$H$65536,4,FALSE)=0," ",VLOOKUP($B13,[1]Женщины!$B$1:$H$65536,4,FALSE)))</f>
        <v>МС</v>
      </c>
      <c r="F13" s="27" t="str">
        <f>IF(B13=0," ",VLOOKUP($B13,[1]Женщины!$B$1:$H$65536,5,FALSE))</f>
        <v>Приморский край</v>
      </c>
      <c r="G13" s="27" t="str">
        <f>IF(B13=0," ",VLOOKUP($B13,[1]Женщины!$B$1:$H$65536,6,FALSE))</f>
        <v>Владивосток, ДФУ</v>
      </c>
      <c r="H13" s="124">
        <v>5.93</v>
      </c>
      <c r="I13" s="124">
        <v>5.79</v>
      </c>
      <c r="J13" s="124" t="s">
        <v>51</v>
      </c>
      <c r="K13" s="279">
        <v>4</v>
      </c>
      <c r="L13" s="124">
        <v>5.97</v>
      </c>
      <c r="M13" s="124">
        <v>5.96</v>
      </c>
      <c r="N13" s="124">
        <v>6.1</v>
      </c>
      <c r="O13" s="149">
        <f t="shared" si="0"/>
        <v>6.1</v>
      </c>
      <c r="P13" s="31" t="str">
        <f>IF(O13=0," ",IF(O13&gt;=[1]Разряды!$D$42,[1]Разряды!$D$3,IF(O13&gt;=[1]Разряды!$E$42,[1]Разряды!$E$3,IF(O13&gt;=[1]Разряды!$F$42,[1]Разряды!$F$3,IF(O13&gt;=[1]Разряды!$G$42,[1]Разряды!$G$3,IF(O13&gt;=[1]Разряды!$H$42,[1]Разряды!$H$3,IF(O13&gt;=[1]Разряды!$I$42,[1]Разряды!$I$3,IF(O13&gt;=[1]Разряды!$J$42,[1]Разряды!$J$3,"б/р"))))))))</f>
        <v>кмс</v>
      </c>
      <c r="Q13" s="26">
        <v>13</v>
      </c>
      <c r="R13" s="27" t="str">
        <f>IF(B13=0," ",VLOOKUP($B13,[1]Женщины!$B$1:$H$65536,7,FALSE))</f>
        <v>Кутарев А.Э.</v>
      </c>
    </row>
    <row r="14" spans="1:18" x14ac:dyDescent="0.25">
      <c r="A14" s="25">
        <v>3</v>
      </c>
      <c r="B14" s="82">
        <v>323</v>
      </c>
      <c r="C14" s="27" t="str">
        <f>IF(B14=0," ",VLOOKUP(B14,[1]Женщины!B$1:H$65536,2,FALSE))</f>
        <v>Евстюнина Александра</v>
      </c>
      <c r="D14" s="28" t="str">
        <f>IF(B14=0," ",VLOOKUP($B14,[1]Женщины!$B$1:$H$65536,3,FALSE))</f>
        <v>08.07.1993</v>
      </c>
      <c r="E14" s="26" t="str">
        <f>IF(B14=0," ",IF(VLOOKUP($B14,[1]Женщины!$B$1:$H$65536,4,FALSE)=0," ",VLOOKUP($B14,[1]Женщины!$B$1:$H$65536,4,FALSE)))</f>
        <v>КМС</v>
      </c>
      <c r="F14" s="27" t="str">
        <f>IF(B14=0," ",VLOOKUP($B14,[1]Женщины!$B$1:$H$65536,5,FALSE))</f>
        <v>Р-ка Карелия</v>
      </c>
      <c r="G14" s="27" t="str">
        <f>IF(B14=0," ",VLOOKUP($B14,[1]Женщины!$B$1:$H$65536,6,FALSE))</f>
        <v>Петрозаводск, ПетрГУ</v>
      </c>
      <c r="H14" s="124">
        <v>5.88</v>
      </c>
      <c r="I14" s="124">
        <v>5.71</v>
      </c>
      <c r="J14" s="132">
        <v>5.94</v>
      </c>
      <c r="K14" s="279">
        <v>3</v>
      </c>
      <c r="L14" s="124">
        <v>5.76</v>
      </c>
      <c r="M14" s="124">
        <v>6.08</v>
      </c>
      <c r="N14" s="124" t="s">
        <v>51</v>
      </c>
      <c r="O14" s="149">
        <f t="shared" si="0"/>
        <v>6.08</v>
      </c>
      <c r="P14" s="31" t="str">
        <f>IF(O14=0," ",IF(O14&gt;=[1]Разряды!$D$42,[1]Разряды!$D$3,IF(O14&gt;=[1]Разряды!$E$42,[1]Разряды!$E$3,IF(O14&gt;=[1]Разряды!$F$42,[1]Разряды!$F$3,IF(O14&gt;=[1]Разряды!$G$42,[1]Разряды!$G$3,IF(O14&gt;=[1]Разряды!$H$42,[1]Разряды!$H$3,IF(O14&gt;=[1]Разряды!$I$42,[1]Разряды!$I$3,IF(O14&gt;=[1]Разряды!$J$42,[1]Разряды!$J$3,"б/р"))))))))</f>
        <v>кмс</v>
      </c>
      <c r="Q14" s="26">
        <v>11</v>
      </c>
      <c r="R14" s="27" t="str">
        <f>IF(B14=0," ",VLOOKUP($B14,[1]Женщины!$B$1:$H$65536,7,FALSE))</f>
        <v>Савинов Е.В.</v>
      </c>
    </row>
    <row r="15" spans="1:18" x14ac:dyDescent="0.25">
      <c r="A15" s="127">
        <v>4</v>
      </c>
      <c r="B15" s="82">
        <v>118</v>
      </c>
      <c r="C15" s="27" t="str">
        <f>IF(B15=0," ",VLOOKUP(B15,[1]Женщины!B$1:H$65536,2,FALSE))</f>
        <v>Ерёмина Анастасия</v>
      </c>
      <c r="D15" s="28" t="str">
        <f>IF(B15=0," ",VLOOKUP($B15,[1]Женщины!$B$1:$H$65536,3,FALSE))</f>
        <v>13.05.1993</v>
      </c>
      <c r="E15" s="26" t="str">
        <f>IF(B15=0," ",IF(VLOOKUP($B15,[1]Женщины!$B$1:$H$65536,4,FALSE)=0," ",VLOOKUP($B15,[1]Женщины!$B$1:$H$65536,4,FALSE)))</f>
        <v>КМС</v>
      </c>
      <c r="F15" s="27" t="str">
        <f>IF(B15=0," ",VLOOKUP($B15,[1]Женщины!$B$1:$H$65536,5,FALSE))</f>
        <v>Р-ка Хакасия</v>
      </c>
      <c r="G15" s="27" t="str">
        <f>IF(B15=0," ",VLOOKUP($B15,[1]Женщины!$B$1:$H$65536,6,FALSE))</f>
        <v>Абакан, ХГУ</v>
      </c>
      <c r="H15" s="124">
        <v>5.89</v>
      </c>
      <c r="I15" s="124" t="s">
        <v>51</v>
      </c>
      <c r="J15" s="132">
        <v>6.04</v>
      </c>
      <c r="K15" s="279">
        <v>2</v>
      </c>
      <c r="L15" s="124">
        <v>5.92</v>
      </c>
      <c r="M15" s="124" t="s">
        <v>51</v>
      </c>
      <c r="N15" s="124" t="s">
        <v>51</v>
      </c>
      <c r="O15" s="149">
        <f t="shared" si="0"/>
        <v>6.04</v>
      </c>
      <c r="P15" s="31" t="str">
        <f>IF(O15=0," ",IF(O15&gt;=[1]Разряды!$D$42,[1]Разряды!$D$3,IF(O15&gt;=[1]Разряды!$E$42,[1]Разряды!$E$3,IF(O15&gt;=[1]Разряды!$F$42,[1]Разряды!$F$3,IF(O15&gt;=[1]Разряды!$G$42,[1]Разряды!$G$3,IF(O15&gt;=[1]Разряды!$H$42,[1]Разряды!$H$3,IF(O15&gt;=[1]Разряды!$I$42,[1]Разряды!$I$3,IF(O15&gt;=[1]Разряды!$J$42,[1]Разряды!$J$3,"б/р"))))))))</f>
        <v>кмс</v>
      </c>
      <c r="Q15" s="26">
        <v>10</v>
      </c>
      <c r="R15" s="280" t="str">
        <f>IF(B15=0," ",VLOOKUP($B15,[1]Женщины!$B$1:$H$65536,7,FALSE))</f>
        <v>Крестов В.К., Парыгин И.И.</v>
      </c>
    </row>
    <row r="16" spans="1:18" x14ac:dyDescent="0.25">
      <c r="A16" s="26">
        <v>5</v>
      </c>
      <c r="B16" s="82">
        <v>441</v>
      </c>
      <c r="C16" s="27" t="str">
        <f>IF(B16=0," ",VLOOKUP(B16,[1]Женщины!B$1:H$65536,2,FALSE))</f>
        <v>Мезенева Наталья</v>
      </c>
      <c r="D16" s="28" t="str">
        <f>IF(B16=0," ",VLOOKUP($B16,[1]Женщины!$B$1:$H$65536,3,FALSE))</f>
        <v>07.06.1991</v>
      </c>
      <c r="E16" s="26" t="str">
        <f>IF(B16=0," ",IF(VLOOKUP($B16,[1]Женщины!$B$1:$H$65536,4,FALSE)=0," ",VLOOKUP($B16,[1]Женщины!$B$1:$H$65536,4,FALSE)))</f>
        <v>КМС</v>
      </c>
      <c r="F16" s="27" t="str">
        <f>IF(B16=0," ",VLOOKUP($B16,[1]Женщины!$B$1:$H$65536,5,FALSE))</f>
        <v>Калиниградская</v>
      </c>
      <c r="G16" s="27" t="str">
        <f>IF(B16=0," ",VLOOKUP($B16,[1]Женщины!$B$1:$H$65536,6,FALSE))</f>
        <v>Калининград, КГТУ</v>
      </c>
      <c r="H16" s="124" t="s">
        <v>51</v>
      </c>
      <c r="I16" s="124">
        <v>5.91</v>
      </c>
      <c r="J16" s="124" t="s">
        <v>51</v>
      </c>
      <c r="K16" s="279">
        <v>5</v>
      </c>
      <c r="L16" s="124">
        <v>5.85</v>
      </c>
      <c r="M16" s="124">
        <v>5.87</v>
      </c>
      <c r="N16" s="124">
        <v>5.91</v>
      </c>
      <c r="O16" s="149">
        <f t="shared" si="0"/>
        <v>5.91</v>
      </c>
      <c r="P16" s="31" t="str">
        <f>IF(O16=0," ",IF(O16&gt;=[1]Разряды!$D$42,[1]Разряды!$D$3,IF(O16&gt;=[1]Разряды!$E$42,[1]Разряды!$E$3,IF(O16&gt;=[1]Разряды!$F$42,[1]Разряды!$F$3,IF(O16&gt;=[1]Разряды!$G$42,[1]Разряды!$G$3,IF(O16&gt;=[1]Разряды!$H$42,[1]Разряды!$H$3,IF(O16&gt;=[1]Разряды!$I$42,[1]Разряды!$I$3,IF(O16&gt;=[1]Разряды!$J$42,[1]Разряды!$J$3,"б/р"))))))))</f>
        <v>1р</v>
      </c>
      <c r="Q16" s="26">
        <v>9</v>
      </c>
      <c r="R16" s="280" t="str">
        <f>IF(B16=0," ",VLOOKUP($B16,[1]Женщины!$B$1:$H$65536,7,FALSE))</f>
        <v>Балашов С.Г., Балашова В.А.</v>
      </c>
    </row>
    <row r="17" spans="1:18" x14ac:dyDescent="0.25">
      <c r="A17" s="127">
        <v>6</v>
      </c>
      <c r="B17" s="82">
        <v>219</v>
      </c>
      <c r="C17" s="27" t="str">
        <f>IF(B17=0," ",VLOOKUP(B17,[1]Женщины!B$1:H$65536,2,FALSE))</f>
        <v>Бучельникова Марина</v>
      </c>
      <c r="D17" s="28" t="str">
        <f>IF(B17=0," ",VLOOKUP($B17,[1]Женщины!$B$1:$H$65536,3,FALSE))</f>
        <v>08.02.1994</v>
      </c>
      <c r="E17" s="26" t="str">
        <f>IF(B17=0," ",IF(VLOOKUP($B17,[1]Женщины!$B$1:$H$65536,4,FALSE)=0," ",VLOOKUP($B17,[1]Женщины!$B$1:$H$65536,4,FALSE)))</f>
        <v>КМС</v>
      </c>
      <c r="F17" s="27" t="str">
        <f>IF(B17=0," ",VLOOKUP($B17,[1]Женщины!$B$1:$H$65536,5,FALSE))</f>
        <v>Москва</v>
      </c>
      <c r="G17" s="27" t="str">
        <f>IF(B17=0," ",VLOOKUP($B17,[1]Женщины!$B$1:$H$65536,6,FALSE))</f>
        <v xml:space="preserve">Москва, РГУФК </v>
      </c>
      <c r="H17" s="124">
        <v>5.46</v>
      </c>
      <c r="I17" s="124">
        <v>5.72</v>
      </c>
      <c r="J17" s="132">
        <v>5.88</v>
      </c>
      <c r="K17" s="279">
        <v>6</v>
      </c>
      <c r="L17" s="124" t="s">
        <v>51</v>
      </c>
      <c r="M17" s="124">
        <v>5.88</v>
      </c>
      <c r="N17" s="124">
        <v>4.83</v>
      </c>
      <c r="O17" s="149">
        <f t="shared" si="0"/>
        <v>5.88</v>
      </c>
      <c r="P17" s="31" t="str">
        <f>IF(O17=0," ",IF(O17&gt;=[1]Разряды!$D$42,[1]Разряды!$D$3,IF(O17&gt;=[1]Разряды!$E$42,[1]Разряды!$E$3,IF(O17&gt;=[1]Разряды!$F$42,[1]Разряды!$F$3,IF(O17&gt;=[1]Разряды!$G$42,[1]Разряды!$G$3,IF(O17&gt;=[1]Разряды!$H$42,[1]Разряды!$H$3,IF(O17&gt;=[1]Разряды!$I$42,[1]Разряды!$I$3,IF(O17&gt;=[1]Разряды!$J$42,[1]Разряды!$J$3,"б/р"))))))))</f>
        <v>1р</v>
      </c>
      <c r="Q17" s="26" t="s">
        <v>26</v>
      </c>
      <c r="R17" s="27" t="str">
        <f>IF(B17=0," ",VLOOKUP($B17,[1]Женщины!$B$1:$H$65536,7,FALSE))</f>
        <v>Павлов В.И.</v>
      </c>
    </row>
    <row r="18" spans="1:18" x14ac:dyDescent="0.25">
      <c r="A18" s="26">
        <v>7</v>
      </c>
      <c r="B18" s="82">
        <v>299</v>
      </c>
      <c r="C18" s="27" t="str">
        <f>IF(B18=0," ",VLOOKUP(B18,[1]Женщины!B$1:H$65536,2,FALSE))</f>
        <v>Исаева Юлия</v>
      </c>
      <c r="D18" s="28" t="str">
        <f>IF(B18=0," ",VLOOKUP($B18,[1]Женщины!$B$1:$H$65536,3,FALSE))</f>
        <v>23.10.1996</v>
      </c>
      <c r="E18" s="26" t="str">
        <f>IF(B18=0," ",IF(VLOOKUP($B18,[1]Женщины!$B$1:$H$65536,4,FALSE)=0," ",VLOOKUP($B18,[1]Женщины!$B$1:$H$65536,4,FALSE)))</f>
        <v>КМС</v>
      </c>
      <c r="F18" s="27" t="str">
        <f>IF(B18=0," ",VLOOKUP($B18,[1]Женщины!$B$1:$H$65536,5,FALSE))</f>
        <v>Р-ка Мордовия</v>
      </c>
      <c r="G18" s="32" t="str">
        <f>IF(B18=0," ",VLOOKUP($B18,[1]Женщины!$B$1:$H$65536,6,FALSE))</f>
        <v>Саранск, МГПИ им. М.Е. Евсевева</v>
      </c>
      <c r="H18" s="124">
        <v>5.48</v>
      </c>
      <c r="I18" s="124">
        <v>5.8</v>
      </c>
      <c r="J18" s="132">
        <v>5.68</v>
      </c>
      <c r="K18" s="279">
        <v>7</v>
      </c>
      <c r="L18" s="124" t="s">
        <v>51</v>
      </c>
      <c r="M18" s="124">
        <v>5.75</v>
      </c>
      <c r="N18" s="124">
        <v>5.78</v>
      </c>
      <c r="O18" s="149">
        <f t="shared" si="0"/>
        <v>5.8</v>
      </c>
      <c r="P18" s="31" t="str">
        <f>IF(O18=0," ",IF(O18&gt;=[1]Разряды!$D$42,[1]Разряды!$D$3,IF(O18&gt;=[1]Разряды!$E$42,[1]Разряды!$E$3,IF(O18&gt;=[1]Разряды!$F$42,[1]Разряды!$F$3,IF(O18&gt;=[1]Разряды!$G$42,[1]Разряды!$G$3,IF(O18&gt;=[1]Разряды!$H$42,[1]Разряды!$H$3,IF(O18&gt;=[1]Разряды!$I$42,[1]Разряды!$I$3,IF(O18&gt;=[1]Разряды!$J$42,[1]Разряды!$J$3,"б/р"))))))))</f>
        <v>1р</v>
      </c>
      <c r="Q18" s="26" t="s">
        <v>26</v>
      </c>
      <c r="R18" s="83" t="str">
        <f>IF(B18=0," ",VLOOKUP($B18,[1]Женщины!$B$1:$H$65536,7,FALSE))</f>
        <v>Кондов Г.Н, Иванов А.И.</v>
      </c>
    </row>
    <row r="19" spans="1:18" x14ac:dyDescent="0.25">
      <c r="A19" s="127">
        <v>8</v>
      </c>
      <c r="B19" s="82">
        <v>442</v>
      </c>
      <c r="C19" s="27" t="str">
        <f>IF(B19=0," ",VLOOKUP(B19,[1]Женщины!B$1:H$65536,2,FALSE))</f>
        <v>Васильченко Надежда</v>
      </c>
      <c r="D19" s="28" t="str">
        <f>IF(B19=0," ",VLOOKUP($B19,[1]Женщины!$B$1:$H$65536,3,FALSE))</f>
        <v>25.10.1994</v>
      </c>
      <c r="E19" s="26" t="str">
        <f>IF(B19=0," ",IF(VLOOKUP($B19,[1]Женщины!$B$1:$H$65536,4,FALSE)=0," ",VLOOKUP($B19,[1]Женщины!$B$1:$H$65536,4,FALSE)))</f>
        <v>КМС</v>
      </c>
      <c r="F19" s="27" t="str">
        <f>IF(B19=0," ",VLOOKUP($B19,[1]Женщины!$B$1:$H$65536,5,FALSE))</f>
        <v>Калиниградская</v>
      </c>
      <c r="G19" s="27" t="str">
        <f>IF(B19=0," ",VLOOKUP($B19,[1]Женщины!$B$1:$H$65536,6,FALSE))</f>
        <v>Калининград, КГТУ</v>
      </c>
      <c r="H19" s="124">
        <v>5.68</v>
      </c>
      <c r="I19" s="124">
        <v>5.68</v>
      </c>
      <c r="J19" s="132">
        <v>5.58</v>
      </c>
      <c r="K19" s="279">
        <v>8</v>
      </c>
      <c r="L19" s="124">
        <v>5.64</v>
      </c>
      <c r="M19" s="124" t="s">
        <v>51</v>
      </c>
      <c r="N19" s="124" t="s">
        <v>51</v>
      </c>
      <c r="O19" s="149">
        <f t="shared" si="0"/>
        <v>5.68</v>
      </c>
      <c r="P19" s="31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1р</v>
      </c>
      <c r="Q19" s="26">
        <v>8</v>
      </c>
      <c r="R19" s="280" t="str">
        <f>IF(B19=0," ",VLOOKUP($B19,[1]Женщины!$B$1:$H$65536,7,FALSE))</f>
        <v>Балашов С.Г., Балашова В.А.</v>
      </c>
    </row>
    <row r="20" spans="1:18" x14ac:dyDescent="0.25">
      <c r="A20" s="26">
        <v>9</v>
      </c>
      <c r="B20" s="82">
        <v>203</v>
      </c>
      <c r="C20" s="27" t="str">
        <f>IF(B20=0," ",VLOOKUP(B20,[1]Женщины!B$1:H$65536,2,FALSE))</f>
        <v>Вельмяйкина Ольга</v>
      </c>
      <c r="D20" s="28" t="str">
        <f>IF(B20=0," ",VLOOKUP($B20,[1]Женщины!$B$1:$H$65536,3,FALSE))</f>
        <v>03.08.1992</v>
      </c>
      <c r="E20" s="26" t="str">
        <f>IF(B20=0," ",IF(VLOOKUP($B20,[1]Женщины!$B$1:$H$65536,4,FALSE)=0," ",VLOOKUP($B20,[1]Женщины!$B$1:$H$65536,4,FALSE)))</f>
        <v>КМС</v>
      </c>
      <c r="F20" s="27" t="str">
        <f>IF(B20=0," ",VLOOKUP($B20,[1]Женщины!$B$1:$H$65536,5,FALSE))</f>
        <v>Самарская</v>
      </c>
      <c r="G20" s="43" t="str">
        <f>IF(B20=0," ",VLOOKUP($B20,[1]Женщины!$B$1:$H$65536,6,FALSE))</f>
        <v>Самара, СГАСУ</v>
      </c>
      <c r="H20" s="124" t="s">
        <v>51</v>
      </c>
      <c r="I20" s="124" t="s">
        <v>51</v>
      </c>
      <c r="J20" s="132">
        <v>5.56</v>
      </c>
      <c r="K20" s="281"/>
      <c r="L20" s="132"/>
      <c r="M20" s="124"/>
      <c r="N20" s="124"/>
      <c r="O20" s="149">
        <f>MAX(H20:N20)</f>
        <v>5.56</v>
      </c>
      <c r="P20" s="31" t="str">
        <f>IF(O20=0," ",IF(O20&gt;=[1]Разряды!$D$42,[1]Разряды!$D$3,IF(O20&gt;=[1]Разряды!$E$42,[1]Разряды!$E$3,IF(O20&gt;=[1]Разряды!$F$42,[1]Разряды!$F$3,IF(O20&gt;=[1]Разряды!$G$42,[1]Разряды!$G$3,IF(O20&gt;=[1]Разряды!$H$42,[1]Разряды!$H$3,IF(O20&gt;=[1]Разряды!$I$42,[1]Разряды!$I$3,IF(O20&gt;=[1]Разряды!$J$42,[1]Разряды!$J$3,"б/р"))))))))</f>
        <v>2р</v>
      </c>
      <c r="Q20" s="26">
        <v>7</v>
      </c>
      <c r="R20" s="83" t="str">
        <f>IF(B20=0," ",VLOOKUP($B20,[1]Женщины!$B$1:$H$65536,7,FALSE))</f>
        <v>Лобачева Е.Н., Кузин В.В.</v>
      </c>
    </row>
    <row r="21" spans="1:18" x14ac:dyDescent="0.25">
      <c r="A21" s="127">
        <v>10</v>
      </c>
      <c r="B21" s="82">
        <v>382</v>
      </c>
      <c r="C21" s="27" t="str">
        <f>IF(B21=0," ",VLOOKUP(B21,[1]Женщины!B$1:H$65536,2,FALSE))</f>
        <v>Муравьева Александра</v>
      </c>
      <c r="D21" s="28" t="str">
        <f>IF(B21=0," ",VLOOKUP($B21,[1]Женщины!$B$1:$H$65536,3,FALSE))</f>
        <v>09.01.1995</v>
      </c>
      <c r="E21" s="26" t="str">
        <f>IF(B21=0," ",IF(VLOOKUP($B21,[1]Женщины!$B$1:$H$65536,4,FALSE)=0," ",VLOOKUP($B21,[1]Женщины!$B$1:$H$65536,4,FALSE)))</f>
        <v>1р</v>
      </c>
      <c r="F21" s="27" t="str">
        <f>IF(B21=0," ",VLOOKUP($B21,[1]Женщины!$B$1:$H$65536,5,FALSE))</f>
        <v>Ивановская</v>
      </c>
      <c r="G21" s="27" t="str">
        <f>IF(B21=0," ",VLOOKUP($B21,[1]Женщины!$B$1:$H$65536,6,FALSE))</f>
        <v>Шуя, ШФ ИвГУ</v>
      </c>
      <c r="H21" s="124">
        <v>5.33</v>
      </c>
      <c r="I21" s="124">
        <v>5.44</v>
      </c>
      <c r="J21" s="132">
        <v>5.55</v>
      </c>
      <c r="K21" s="281"/>
      <c r="L21" s="132"/>
      <c r="M21" s="132"/>
      <c r="N21" s="124"/>
      <c r="O21" s="149">
        <f>MAX(H21:N21)</f>
        <v>5.55</v>
      </c>
      <c r="P21" s="31" t="str">
        <f>IF(O21=0," ",IF(O21&gt;=[1]Разряды!$D$42,[1]Разряды!$D$3,IF(O21&gt;=[1]Разряды!$E$42,[1]Разряды!$E$3,IF(O21&gt;=[1]Разряды!$F$42,[1]Разряды!$F$3,IF(O21&gt;=[1]Разряды!$G$42,[1]Разряды!$G$3,IF(O21&gt;=[1]Разряды!$H$42,[1]Разряды!$H$3,IF(O21&gt;=[1]Разряды!$I$42,[1]Разряды!$I$3,IF(O21&gt;=[1]Разряды!$J$42,[1]Разряды!$J$3,"б/р"))))))))</f>
        <v>2р</v>
      </c>
      <c r="Q21" s="26">
        <v>6</v>
      </c>
      <c r="R21" s="27" t="str">
        <f>IF(B21=0," ",VLOOKUP($B21,[1]Женщины!$B$1:$H$65536,7,FALSE))</f>
        <v>Седова И.А.</v>
      </c>
    </row>
    <row r="22" spans="1:18" x14ac:dyDescent="0.25">
      <c r="A22" s="26">
        <v>11</v>
      </c>
      <c r="B22" s="82">
        <v>183</v>
      </c>
      <c r="C22" s="27" t="str">
        <f>IF(B22=0," ",VLOOKUP(B22,[1]Женщины!B$1:H$65536,2,FALSE))</f>
        <v>Ишмуратова Марина</v>
      </c>
      <c r="D22" s="28" t="str">
        <f>IF(B22=0," ",VLOOKUP($B22,[1]Женщины!$B$1:$H$65536,3,FALSE))</f>
        <v>1989</v>
      </c>
      <c r="E22" s="26" t="str">
        <f>IF(B22=0," ",IF(VLOOKUP($B22,[1]Женщины!$B$1:$H$65536,4,FALSE)=0," ",VLOOKUP($B22,[1]Женщины!$B$1:$H$65536,4,FALSE)))</f>
        <v>КМС</v>
      </c>
      <c r="F22" s="27" t="str">
        <f>IF(B22=0," ",VLOOKUP($B22,[1]Женщины!$B$1:$H$65536,5,FALSE))</f>
        <v>Челябинская</v>
      </c>
      <c r="G22" s="27" t="str">
        <f>IF(B22=0," ",VLOOKUP($B22,[1]Женщины!$B$1:$H$65536,6,FALSE))</f>
        <v>Челябинск, УралГУФК</v>
      </c>
      <c r="H22" s="124" t="s">
        <v>51</v>
      </c>
      <c r="I22" s="124">
        <v>5.35</v>
      </c>
      <c r="J22" s="132">
        <v>5.35</v>
      </c>
      <c r="K22" s="281"/>
      <c r="L22" s="124"/>
      <c r="M22" s="124"/>
      <c r="N22" s="124"/>
      <c r="O22" s="149">
        <f>MAX(H22:N22)</f>
        <v>5.35</v>
      </c>
      <c r="P22" s="31" t="str">
        <f>IF(O22=0," ",IF(O22&gt;=[1]Разряды!$D$42,[1]Разряды!$D$3,IF(O22&gt;=[1]Разряды!$E$42,[1]Разряды!$E$3,IF(O22&gt;=[1]Разряды!$F$42,[1]Разряды!$F$3,IF(O22&gt;=[1]Разряды!$G$42,[1]Разряды!$G$3,IF(O22&gt;=[1]Разряды!$H$42,[1]Разряды!$H$3,IF(O22&gt;=[1]Разряды!$I$42,[1]Разряды!$I$3,IF(O22&gt;=[1]Разряды!$J$42,[1]Разряды!$J$3,"б/р"))))))))</f>
        <v>2р</v>
      </c>
      <c r="Q22" s="26">
        <v>5</v>
      </c>
      <c r="R22" s="280" t="str">
        <f>IF(B22=0," ",VLOOKUP($B22,[1]Женщины!$B$1:$H$65536,7,FALSE))</f>
        <v>Медведев Ю.А., Гарифуллин И.Ф.</v>
      </c>
    </row>
    <row r="23" spans="1:18" x14ac:dyDescent="0.25">
      <c r="A23" s="127">
        <v>12</v>
      </c>
      <c r="B23" s="82">
        <v>208</v>
      </c>
      <c r="C23" s="27" t="str">
        <f>IF(B23=0," ",VLOOKUP(B23,[1]Женщины!B$1:H$65536,2,FALSE))</f>
        <v>Сысуева Мария</v>
      </c>
      <c r="D23" s="28" t="str">
        <f>IF(B23=0," ",VLOOKUP($B23,[1]Женщины!$B$1:$H$65536,3,FALSE))</f>
        <v>09.03.1995</v>
      </c>
      <c r="E23" s="26" t="str">
        <f>IF(B23=0," ",IF(VLOOKUP($B23,[1]Женщины!$B$1:$H$65536,4,FALSE)=0," ",VLOOKUP($B23,[1]Женщины!$B$1:$H$65536,4,FALSE)))</f>
        <v>2р</v>
      </c>
      <c r="F23" s="27" t="str">
        <f>IF(B23=0," ",VLOOKUP($B23,[1]Женщины!$B$1:$H$65536,5,FALSE))</f>
        <v>Ивановская</v>
      </c>
      <c r="G23" s="43" t="str">
        <f>IF(B23=0," ",VLOOKUP($B23,[1]Женщины!$B$1:$H$65536,6,FALSE))</f>
        <v>Иваново, ИГХТУ</v>
      </c>
      <c r="H23" s="124">
        <v>5.33</v>
      </c>
      <c r="I23" s="124">
        <v>5.17</v>
      </c>
      <c r="J23" s="132">
        <v>5.18</v>
      </c>
      <c r="K23" s="281"/>
      <c r="L23" s="132"/>
      <c r="M23" s="132"/>
      <c r="N23" s="124"/>
      <c r="O23" s="149">
        <f>MAX(H23:N23)</f>
        <v>5.33</v>
      </c>
      <c r="P23" s="31" t="str">
        <f>IF(O23=0," ",IF(O23&gt;=[1]Разряды!$D$42,[1]Разряды!$D$3,IF(O23&gt;=[1]Разряды!$E$42,[1]Разряды!$E$3,IF(O23&gt;=[1]Разряды!$F$42,[1]Разряды!$F$3,IF(O23&gt;=[1]Разряды!$G$42,[1]Разряды!$G$3,IF(O23&gt;=[1]Разряды!$H$42,[1]Разряды!$H$3,IF(O23&gt;=[1]Разряды!$I$42,[1]Разряды!$I$3,IF(O23&gt;=[1]Разряды!$J$42,[1]Разряды!$J$3,"б/р"))))))))</f>
        <v>2р</v>
      </c>
      <c r="Q23" s="26">
        <v>4</v>
      </c>
      <c r="R23" s="27" t="str">
        <f>IF(B23=0," ",VLOOKUP($B23,[1]Женщины!$B$1:$H$65536,7,FALSE))</f>
        <v>Кустов В.Н.</v>
      </c>
    </row>
    <row r="24" spans="1:18" x14ac:dyDescent="0.25">
      <c r="A24" s="26">
        <v>13</v>
      </c>
      <c r="B24" s="82">
        <v>181</v>
      </c>
      <c r="C24" s="27" t="str">
        <f>IF(B24=0," ",VLOOKUP(B24,[1]Женщины!B$1:H$65536,2,FALSE))</f>
        <v>Бухтаярова Ольга</v>
      </c>
      <c r="D24" s="28" t="str">
        <f>IF(B24=0," ",VLOOKUP($B24,[1]Женщины!$B$1:$H$65536,3,FALSE))</f>
        <v>1994</v>
      </c>
      <c r="E24" s="26" t="str">
        <f>IF(B24=0," ",IF(VLOOKUP($B24,[1]Женщины!$B$1:$H$65536,4,FALSE)=0," ",VLOOKUP($B24,[1]Женщины!$B$1:$H$65536,4,FALSE)))</f>
        <v>1р</v>
      </c>
      <c r="F24" s="27" t="str">
        <f>IF(B24=0," ",VLOOKUP($B24,[1]Женщины!$B$1:$H$65536,5,FALSE))</f>
        <v>Челябинская</v>
      </c>
      <c r="G24" s="27" t="str">
        <f>IF(B24=0," ",VLOOKUP($B24,[1]Женщины!$B$1:$H$65536,6,FALSE))</f>
        <v>Челябинск, УралГУФК</v>
      </c>
      <c r="H24" s="124">
        <v>5.22</v>
      </c>
      <c r="I24" s="124">
        <v>5.3</v>
      </c>
      <c r="J24" s="124" t="s">
        <v>51</v>
      </c>
      <c r="K24" s="281"/>
      <c r="L24" s="124"/>
      <c r="M24" s="124"/>
      <c r="N24" s="124"/>
      <c r="O24" s="149">
        <f>MAX(H24:N24)</f>
        <v>5.3</v>
      </c>
      <c r="P24" s="31" t="str">
        <f>IF(O24=0," ",IF(O24&gt;=[1]Разряды!$D$42,[1]Разряды!$D$3,IF(O24&gt;=[1]Разряды!$E$42,[1]Разряды!$E$3,IF(O24&gt;=[1]Разряды!$F$42,[1]Разряды!$F$3,IF(O24&gt;=[1]Разряды!$G$42,[1]Разряды!$G$3,IF(O24&gt;=[1]Разряды!$H$42,[1]Разряды!$H$3,IF(O24&gt;=[1]Разряды!$I$42,[1]Разряды!$I$3,IF(O24&gt;=[1]Разряды!$J$42,[1]Разряды!$J$3,"б/р"))))))))</f>
        <v>2р</v>
      </c>
      <c r="Q24" s="26">
        <v>3</v>
      </c>
      <c r="R24" s="27" t="str">
        <f>IF(B24=0," ",VLOOKUP($B24,[1]Женщины!$B$1:$H$65536,7,FALSE))</f>
        <v>Береглазов В.Н.</v>
      </c>
    </row>
    <row r="25" spans="1:18" x14ac:dyDescent="0.25">
      <c r="A25" s="127">
        <v>14</v>
      </c>
      <c r="B25" s="82">
        <v>359</v>
      </c>
      <c r="C25" s="27" t="str">
        <f>IF(B25=0," ",VLOOKUP(B25,[1]Женщины!B$1:H$65536,2,FALSE))</f>
        <v>Елисеева Александра</v>
      </c>
      <c r="D25" s="28" t="str">
        <f>IF(B25=0," ",VLOOKUP($B25,[1]Женщины!$B$1:$H$65536,3,FALSE))</f>
        <v>20.02.1996</v>
      </c>
      <c r="E25" s="26" t="str">
        <f>IF(B25=0," ",IF(VLOOKUP($B25,[1]Женщины!$B$1:$H$65536,4,FALSE)=0," ",VLOOKUP($B25,[1]Женщины!$B$1:$H$65536,4,FALSE)))</f>
        <v>КМС</v>
      </c>
      <c r="F25" s="27" t="str">
        <f>IF(B25=0," ",VLOOKUP($B25,[1]Женщины!$B$1:$H$65536,5,FALSE))</f>
        <v>Московская</v>
      </c>
      <c r="G25" s="27" t="str">
        <f>IF(B25=0," ",VLOOKUP($B25,[1]Женщины!$B$1:$H$65536,6,FALSE))</f>
        <v>Малаховка, МГАФК</v>
      </c>
      <c r="H25" s="124">
        <v>4.93</v>
      </c>
      <c r="I25" s="124">
        <v>4.93</v>
      </c>
      <c r="J25" s="132">
        <v>5.1100000000000003</v>
      </c>
      <c r="K25" s="281"/>
      <c r="L25" s="124"/>
      <c r="M25" s="124"/>
      <c r="N25" s="124"/>
      <c r="O25" s="149">
        <f>MAX(H25:J25,L25:N25)</f>
        <v>5.1100000000000003</v>
      </c>
      <c r="P25" s="31" t="str">
        <f>IF(O25=0," ",IF(O25&gt;=[1]Разряды!$D$42,[1]Разряды!$D$3,IF(O25&gt;=[1]Разряды!$E$42,[1]Разряды!$E$3,IF(O25&gt;=[1]Разряды!$F$42,[1]Разряды!$F$3,IF(O25&gt;=[1]Разряды!$G$42,[1]Разряды!$G$3,IF(O25&gt;=[1]Разряды!$H$42,[1]Разряды!$H$3,IF(O25&gt;=[1]Разряды!$I$42,[1]Разряды!$I$3,IF(O25&gt;=[1]Разряды!$J$42,[1]Разряды!$J$3,"б/р"))))))))</f>
        <v>3р</v>
      </c>
      <c r="Q25" s="26">
        <v>0</v>
      </c>
      <c r="R25" s="27" t="str">
        <f>IF(B25=0," ",VLOOKUP($B25,[1]Женщины!$B$1:$H$65536,7,FALSE))</f>
        <v>Иванов Е.В.</v>
      </c>
    </row>
    <row r="26" spans="1:18" x14ac:dyDescent="0.25">
      <c r="A26" s="26">
        <v>15</v>
      </c>
      <c r="B26" s="82">
        <v>248</v>
      </c>
      <c r="C26" s="27" t="str">
        <f>IF(B26=0," ",VLOOKUP(B26,[1]Женщины!B$1:H$65536,2,FALSE))</f>
        <v>Вьюнкова Анастасия</v>
      </c>
      <c r="D26" s="123" t="str">
        <f>IF(B26=0," ",VLOOKUP($B26,[1]Женщины!$B$1:$H$65536,3,FALSE))</f>
        <v>23.03.1997</v>
      </c>
      <c r="E26" s="26" t="str">
        <f>IF(B26=0," ",IF(VLOOKUP($B26,[1]Женщины!$B$1:$H$65536,4,FALSE)=0," ",VLOOKUP($B26,[1]Женщины!$B$1:$H$65536,4,FALSE)))</f>
        <v>2р</v>
      </c>
      <c r="F26" s="27" t="str">
        <f>IF(B26=0," ",VLOOKUP($B26,[1]Женщины!$B$1:$H$65536,5,FALSE))</f>
        <v>Ивановская</v>
      </c>
      <c r="G26" s="27" t="str">
        <f>IF(B26=0," ",VLOOKUP($B26,[1]Женщины!$B$1:$H$65536,6,FALSE))</f>
        <v>Иваново, ИГЭУ</v>
      </c>
      <c r="H26" s="124">
        <v>5.03</v>
      </c>
      <c r="I26" s="124">
        <v>4.82</v>
      </c>
      <c r="J26" s="132">
        <v>4.7699999999999996</v>
      </c>
      <c r="K26" s="281"/>
      <c r="L26" s="124"/>
      <c r="M26" s="124"/>
      <c r="N26" s="124"/>
      <c r="O26" s="149">
        <f>MAX(H26:N26)</f>
        <v>5.03</v>
      </c>
      <c r="P26" s="31" t="str">
        <f>IF(O26=0," ",IF(O26&gt;=[1]Разряды!$D$42,[1]Разряды!$D$3,IF(O26&gt;=[1]Разряды!$E$42,[1]Разряды!$E$3,IF(O26&gt;=[1]Разряды!$F$42,[1]Разряды!$F$3,IF(O26&gt;=[1]Разряды!$G$42,[1]Разряды!$G$3,IF(O26&gt;=[1]Разряды!$H$42,[1]Разряды!$H$3,IF(O26&gt;=[1]Разряды!$I$42,[1]Разряды!$I$3,IF(O26&gt;=[1]Разряды!$J$42,[1]Разряды!$J$3,"б/р"))))))))</f>
        <v>3р</v>
      </c>
      <c r="Q26" s="31">
        <v>0</v>
      </c>
      <c r="R26" s="280" t="str">
        <f>IF(B26=0," ",VLOOKUP($B26,[1]Женщины!$B$1:$H$65536,7,FALSE))</f>
        <v>Чахунов Е.И., Иванченко С.Д.</v>
      </c>
    </row>
    <row r="27" spans="1:18" ht="22.5" x14ac:dyDescent="0.25">
      <c r="A27" s="127">
        <v>16</v>
      </c>
      <c r="B27" s="82">
        <v>378</v>
      </c>
      <c r="C27" s="27" t="str">
        <f>IF(B27=0," ",VLOOKUP(B27,[1]Женщины!B$1:H$65536,2,FALSE))</f>
        <v>Денисова Анастасия</v>
      </c>
      <c r="D27" s="28" t="str">
        <f>IF(B27=0," ",VLOOKUP($B27,[1]Женщины!$B$1:$H$65536,3,FALSE))</f>
        <v>1997</v>
      </c>
      <c r="E27" s="26" t="str">
        <f>IF(B27=0," ",IF(VLOOKUP($B27,[1]Женщины!$B$1:$H$65536,4,FALSE)=0," ",VLOOKUP($B27,[1]Женщины!$B$1:$H$65536,4,FALSE)))</f>
        <v>2р</v>
      </c>
      <c r="F27" s="27" t="str">
        <f>IF(B27=0," ",VLOOKUP($B27,[1]Женщины!$B$1:$H$65536,5,FALSE))</f>
        <v>Ивановская</v>
      </c>
      <c r="G27" s="32" t="str">
        <f>IF(B27=0," ",VLOOKUP($B27,[1]Женщины!$B$1:$H$65536,6,FALSE))</f>
        <v>Иваново, ИГСХА им. ак. Д.К. Беляева</v>
      </c>
      <c r="H27" s="124" t="s">
        <v>51</v>
      </c>
      <c r="I27" s="124">
        <v>4.91</v>
      </c>
      <c r="J27" s="124">
        <v>4.84</v>
      </c>
      <c r="K27" s="281"/>
      <c r="L27" s="132"/>
      <c r="M27" s="132"/>
      <c r="N27" s="124"/>
      <c r="O27" s="149">
        <f>MAX(H27:N27)</f>
        <v>4.91</v>
      </c>
      <c r="P27" s="31" t="str">
        <f>IF(O27=0," ",IF(O27&gt;=[1]Разряды!$D$42,[1]Разряды!$D$3,IF(O27&gt;=[1]Разряды!$E$42,[1]Разряды!$E$3,IF(O27&gt;=[1]Разряды!$F$42,[1]Разряды!$F$3,IF(O27&gt;=[1]Разряды!$G$42,[1]Разряды!$G$3,IF(O27&gt;=[1]Разряды!$H$42,[1]Разряды!$H$3,IF(O27&gt;=[1]Разряды!$I$42,[1]Разряды!$I$3,IF(O27&gt;=[1]Разряды!$J$42,[1]Разряды!$J$3,"б/р"))))))))</f>
        <v>3р</v>
      </c>
      <c r="Q27" s="26">
        <v>0</v>
      </c>
      <c r="R27" s="32" t="str">
        <f>IF(B27=0," ",VLOOKUP($B27,[1]Женщины!$B$1:$H$65536,7,FALSE))</f>
        <v>Левичева М.Б.</v>
      </c>
    </row>
    <row r="28" spans="1:18" x14ac:dyDescent="0.25">
      <c r="A28" s="26">
        <v>17</v>
      </c>
      <c r="B28" s="82">
        <v>218</v>
      </c>
      <c r="C28" s="27" t="str">
        <f>IF(B28=0," ",VLOOKUP(B28,[1]Женщины!B$1:H$65536,2,FALSE))</f>
        <v>Смирнова Екатерина</v>
      </c>
      <c r="D28" s="28" t="str">
        <f>IF(B28=0," ",VLOOKUP($B28,[1]Женщины!$B$1:$H$65536,3,FALSE))</f>
        <v>09.04.1992</v>
      </c>
      <c r="E28" s="26" t="str">
        <f>IF(B28=0," ",IF(VLOOKUP($B28,[1]Женщины!$B$1:$H$65536,4,FALSE)=0," ",VLOOKUP($B28,[1]Женщины!$B$1:$H$65536,4,FALSE)))</f>
        <v>2р</v>
      </c>
      <c r="F28" s="27" t="str">
        <f>IF(B28=0," ",VLOOKUP($B28,[1]Женщины!$B$1:$H$65536,5,FALSE))</f>
        <v>Ивановская</v>
      </c>
      <c r="G28" s="27" t="str">
        <f>IF(B28=0," ",VLOOKUP($B28,[1]Женщины!$B$1:$H$65536,6,FALSE))</f>
        <v>Иваново, ИГХТУ</v>
      </c>
      <c r="H28" s="124">
        <v>4.8099999999999996</v>
      </c>
      <c r="I28" s="124">
        <v>4.78</v>
      </c>
      <c r="J28" s="132">
        <v>4.79</v>
      </c>
      <c r="K28" s="281"/>
      <c r="L28" s="124"/>
      <c r="M28" s="132"/>
      <c r="N28" s="124"/>
      <c r="O28" s="149">
        <f>MAX(H28:N28)</f>
        <v>4.8099999999999996</v>
      </c>
      <c r="P28" s="31" t="str">
        <f>IF(O28=0," ",IF(O28&gt;=[1]Разряды!$D$42,[1]Разряды!$D$3,IF(O28&gt;=[1]Разряды!$E$42,[1]Разряды!$E$3,IF(O28&gt;=[1]Разряды!$F$42,[1]Разряды!$F$3,IF(O28&gt;=[1]Разряды!$G$42,[1]Разряды!$G$3,IF(O28&gt;=[1]Разряды!$H$42,[1]Разряды!$H$3,IF(O28&gt;=[1]Разряды!$I$42,[1]Разряды!$I$3,IF(O28&gt;=[1]Разряды!$J$42,[1]Разряды!$J$3,"б/р"))))))))</f>
        <v>3р</v>
      </c>
      <c r="Q28" s="26">
        <v>0</v>
      </c>
      <c r="R28" s="27" t="str">
        <f>IF(B28=0," ",VLOOKUP($B28,[1]Женщины!$B$1:$H$65536,7,FALSE))</f>
        <v>Какшарова И.В.</v>
      </c>
    </row>
    <row r="29" spans="1:18" x14ac:dyDescent="0.25">
      <c r="A29" s="26"/>
      <c r="B29" s="33">
        <v>28</v>
      </c>
      <c r="C29" s="27" t="str">
        <f>IF(B29=0," ",VLOOKUP(B29,[1]Женщины!B$1:H$65536,2,FALSE))</f>
        <v>Молькова Таисия</v>
      </c>
      <c r="D29" s="28" t="str">
        <f>IF(B29=0," ",VLOOKUP($B29,[1]Женщины!$B$1:$H$65536,3,FALSE))</f>
        <v>21.05.1995</v>
      </c>
      <c r="E29" s="26" t="str">
        <f>IF(B29=0," ",IF(VLOOKUP($B29,[1]Женщины!$B$1:$H$65536,4,FALSE)=0," ",VLOOKUP($B29,[1]Женщины!$B$1:$H$65536,4,FALSE)))</f>
        <v>МС</v>
      </c>
      <c r="F29" s="27" t="str">
        <f>IF(B29=0," ",VLOOKUP($B29,[1]Женщины!$B$1:$H$65536,5,FALSE))</f>
        <v>Ярославская</v>
      </c>
      <c r="G29" s="83" t="str">
        <f>IF(B29=0," ",VLOOKUP($B29,[1]Женщины!$B$1:$H$65536,6,FALSE))</f>
        <v>Ярославль, ЯрГУ им. П.Г. Демидова</v>
      </c>
      <c r="H29" s="124"/>
      <c r="I29" s="124"/>
      <c r="J29" s="132"/>
      <c r="K29" s="281"/>
      <c r="L29" s="132"/>
      <c r="M29" s="124"/>
      <c r="N29" s="124"/>
      <c r="O29" s="282" t="s">
        <v>80</v>
      </c>
      <c r="P29" s="31"/>
      <c r="Q29" s="26">
        <v>0</v>
      </c>
      <c r="R29" s="27" t="str">
        <f>IF(B29=0," ",VLOOKUP($B29,[1]Женщины!$B$1:$H$65536,7,FALSE))</f>
        <v>Скулябин А.Б.</v>
      </c>
    </row>
    <row r="30" spans="1:18" ht="22.5" x14ac:dyDescent="0.25">
      <c r="A30" s="26"/>
      <c r="B30" s="33">
        <v>41</v>
      </c>
      <c r="C30" s="27" t="str">
        <f>IF(B30=0," ",VLOOKUP(B30,[1]Женщины!B$1:H$65536,2,FALSE))</f>
        <v>Баскова Мария</v>
      </c>
      <c r="D30" s="28" t="str">
        <f>IF(B30=0," ",VLOOKUP($B30,[1]Женщины!$B$1:$H$65536,3,FALSE))</f>
        <v>26.10.1995</v>
      </c>
      <c r="E30" s="26" t="str">
        <f>IF(B30=0," ",IF(VLOOKUP($B30,[1]Женщины!$B$1:$H$65536,4,FALSE)=0," ",VLOOKUP($B30,[1]Женщины!$B$1:$H$65536,4,FALSE)))</f>
        <v>КМС</v>
      </c>
      <c r="F30" s="27" t="str">
        <f>IF(B30=0," ",VLOOKUP($B30,[1]Женщины!$B$1:$H$65536,5,FALSE))</f>
        <v>Ярославская</v>
      </c>
      <c r="G30" s="32" t="str">
        <f>IF(B30=0," ",VLOOKUP($B30,[1]Женщины!$B$1:$H$65536,6,FALSE))</f>
        <v>Ярославль, ЯрГУ им. П.Г. Демидова</v>
      </c>
      <c r="H30" s="124"/>
      <c r="I30" s="124"/>
      <c r="J30" s="132"/>
      <c r="K30" s="281"/>
      <c r="L30" s="124"/>
      <c r="M30" s="124"/>
      <c r="N30" s="124"/>
      <c r="O30" s="282" t="s">
        <v>27</v>
      </c>
      <c r="P30" s="31"/>
      <c r="Q30" s="26">
        <v>0</v>
      </c>
      <c r="R30" s="27" t="str">
        <f>IF(B30=0," ",VLOOKUP($B30,[1]Женщины!$B$1:$H$65536,7,FALSE))</f>
        <v>Скулябин А.Б.</v>
      </c>
    </row>
    <row r="31" spans="1:18" x14ac:dyDescent="0.25">
      <c r="A31" s="127"/>
      <c r="B31" s="33">
        <v>358</v>
      </c>
      <c r="C31" s="27" t="str">
        <f>IF(B31=0," ",VLOOKUP(B31,[1]Женщины!B$1:H$65536,2,FALSE))</f>
        <v>Гутенкова Дарья</v>
      </c>
      <c r="D31" s="28" t="str">
        <f>IF(B31=0," ",VLOOKUP($B31,[1]Женщины!$B$1:$H$65536,3,FALSE))</f>
        <v>22.07.1996</v>
      </c>
      <c r="E31" s="26" t="str">
        <f>IF(B31=0," ",IF(VLOOKUP($B31,[1]Женщины!$B$1:$H$65536,4,FALSE)=0," ",VLOOKUP($B31,[1]Женщины!$B$1:$H$65536,4,FALSE)))</f>
        <v>КМС</v>
      </c>
      <c r="F31" s="27" t="str">
        <f>IF(B31=0," ",VLOOKUP($B31,[1]Женщины!$B$1:$H$65536,5,FALSE))</f>
        <v>Московская</v>
      </c>
      <c r="G31" s="27" t="str">
        <f>IF(B31=0," ",VLOOKUP($B31,[1]Женщины!$B$1:$H$65536,6,FALSE))</f>
        <v>Малаховка, МГАФК</v>
      </c>
      <c r="H31" s="124"/>
      <c r="I31" s="124"/>
      <c r="J31" s="132"/>
      <c r="K31" s="281"/>
      <c r="L31" s="124"/>
      <c r="M31" s="124"/>
      <c r="N31" s="124"/>
      <c r="O31" s="282" t="s">
        <v>27</v>
      </c>
      <c r="P31" s="31"/>
      <c r="Q31" s="26">
        <v>0</v>
      </c>
      <c r="R31" s="83">
        <f>IF(B31=0," ",VLOOKUP($B31,[1]Женщины!$B$1:$H$65536,7,FALSE))</f>
        <v>0</v>
      </c>
    </row>
    <row r="32" spans="1:18" x14ac:dyDescent="0.25">
      <c r="A32" s="26"/>
      <c r="B32" s="33">
        <v>184</v>
      </c>
      <c r="C32" s="27" t="str">
        <f>IF(B32=0," ",VLOOKUP(B32,[1]Женщины!B$1:H$65536,2,FALSE))</f>
        <v>Казека Екатерина</v>
      </c>
      <c r="D32" s="28" t="str">
        <f>IF(B32=0," ",VLOOKUP($B32,[1]Женщины!$B$1:$H$65536,3,FALSE))</f>
        <v>1990</v>
      </c>
      <c r="E32" s="26" t="str">
        <f>IF(B32=0," ",IF(VLOOKUP($B32,[1]Женщины!$B$1:$H$65536,4,FALSE)=0," ",VLOOKUP($B32,[1]Женщины!$B$1:$H$65536,4,FALSE)))</f>
        <v>МС</v>
      </c>
      <c r="F32" s="27" t="str">
        <f>IF(B32=0," ",VLOOKUP($B32,[1]Женщины!$B$1:$H$65536,5,FALSE))</f>
        <v>Челябинская</v>
      </c>
      <c r="G32" s="27" t="str">
        <f>IF(B32=0," ",VLOOKUP($B32,[1]Женщины!$B$1:$H$65536,6,FALSE))</f>
        <v>Челябинск, УралГУФК</v>
      </c>
      <c r="H32" s="124"/>
      <c r="I32" s="124"/>
      <c r="J32" s="132"/>
      <c r="K32" s="281"/>
      <c r="L32" s="124"/>
      <c r="M32" s="124"/>
      <c r="N32" s="124"/>
      <c r="O32" s="282" t="s">
        <v>27</v>
      </c>
      <c r="P32" s="31"/>
      <c r="Q32" s="26">
        <v>0</v>
      </c>
      <c r="R32" s="280" t="str">
        <f>IF(B32=0," ",VLOOKUP($B32,[1]Женщины!$B$1:$H$65536,7,FALSE))</f>
        <v>Шалонников А.П., Ревенко В.Я.</v>
      </c>
    </row>
    <row r="33" spans="1:18" x14ac:dyDescent="0.25">
      <c r="A33" s="127"/>
      <c r="B33" s="33">
        <v>404</v>
      </c>
      <c r="C33" s="27" t="str">
        <f>IF(B33=0," ",VLOOKUP(B33,[1]Женщины!B$1:H$65536,2,FALSE))</f>
        <v>Андреева Валерия</v>
      </c>
      <c r="D33" s="28" t="str">
        <f>IF(B33=0," ",VLOOKUP($B33,[1]Женщины!$B$1:$H$65536,3,FALSE))</f>
        <v>02.02.1993</v>
      </c>
      <c r="E33" s="26" t="str">
        <f>IF(B33=0," ",IF(VLOOKUP($B33,[1]Женщины!$B$1:$H$65536,4,FALSE)=0," ",VLOOKUP($B33,[1]Женщины!$B$1:$H$65536,4,FALSE)))</f>
        <v>МС</v>
      </c>
      <c r="F33" s="27" t="str">
        <f>IF(B33=0," ",VLOOKUP($B33,[1]Женщины!$B$1:$H$65536,5,FALSE))</f>
        <v>Самарская</v>
      </c>
      <c r="G33" s="27" t="str">
        <f>IF(B33=0," ",VLOOKUP($B33,[1]Женщины!$B$1:$H$65536,6,FALSE))</f>
        <v>Самара, СамГУ</v>
      </c>
      <c r="H33" s="124"/>
      <c r="I33" s="124"/>
      <c r="J33" s="132"/>
      <c r="K33" s="281"/>
      <c r="L33" s="124"/>
      <c r="M33" s="124"/>
      <c r="N33" s="124"/>
      <c r="O33" s="282" t="s">
        <v>27</v>
      </c>
      <c r="P33" s="31"/>
      <c r="Q33" s="26">
        <v>0</v>
      </c>
      <c r="R33" s="280" t="str">
        <f>IF(B33=0," ",VLOOKUP($B33,[1]Женщины!$B$1:$H$65536,7,FALSE))</f>
        <v>Андреев В.В., Андреева О.П.</v>
      </c>
    </row>
    <row r="34" spans="1:18" ht="16.5" thickBot="1" x14ac:dyDescent="0.3">
      <c r="A34" s="134"/>
      <c r="B34" s="135"/>
      <c r="C34" s="136"/>
      <c r="D34" s="137"/>
      <c r="E34" s="137"/>
      <c r="F34" s="136"/>
      <c r="G34" s="136"/>
      <c r="H34" s="138"/>
      <c r="I34" s="138"/>
      <c r="J34" s="138"/>
      <c r="K34" s="188"/>
      <c r="L34" s="129"/>
      <c r="M34" s="139"/>
      <c r="N34" s="139"/>
      <c r="O34" s="153"/>
      <c r="P34" s="135"/>
      <c r="Q34" s="135"/>
      <c r="R34" s="141"/>
    </row>
    <row r="35" spans="1:18" ht="16.5" thickTop="1" x14ac:dyDescent="0.25">
      <c r="A35" s="169"/>
      <c r="B35" s="142"/>
      <c r="C35" s="143"/>
      <c r="D35" s="71"/>
      <c r="E35" s="71"/>
      <c r="F35" s="143"/>
      <c r="G35" s="143"/>
      <c r="H35" s="63"/>
      <c r="I35" s="63"/>
      <c r="J35" s="63"/>
      <c r="K35" s="63"/>
      <c r="L35" s="63"/>
      <c r="M35" s="144"/>
      <c r="N35" s="144"/>
      <c r="O35" s="145"/>
      <c r="P35" s="142"/>
      <c r="Q35" s="142"/>
      <c r="R35" s="72"/>
    </row>
    <row r="36" spans="1:18" ht="15.75" x14ac:dyDescent="0.25">
      <c r="A36" s="169"/>
      <c r="B36" s="142"/>
      <c r="C36" s="143"/>
      <c r="D36" s="71"/>
      <c r="E36" s="71"/>
      <c r="F36" s="143"/>
      <c r="G36" s="143"/>
      <c r="H36" s="63"/>
      <c r="I36" s="63"/>
      <c r="J36" s="63"/>
      <c r="K36" s="63"/>
      <c r="L36" s="63"/>
      <c r="M36" s="144"/>
      <c r="N36" s="144"/>
      <c r="O36" s="145"/>
      <c r="P36" s="142"/>
      <c r="Q36" s="142"/>
      <c r="R36" s="72"/>
    </row>
    <row r="37" spans="1:18" ht="15.75" x14ac:dyDescent="0.25">
      <c r="A37" s="169"/>
      <c r="B37" s="142"/>
      <c r="C37" s="143"/>
      <c r="D37" s="71"/>
      <c r="E37" s="71"/>
      <c r="F37" s="143"/>
      <c r="G37" s="143"/>
      <c r="H37" s="63"/>
      <c r="I37" s="63"/>
      <c r="J37" s="63"/>
      <c r="K37" s="63"/>
      <c r="L37" s="63"/>
      <c r="M37" s="144"/>
      <c r="N37" s="144"/>
      <c r="O37" s="145"/>
      <c r="P37" s="142"/>
      <c r="Q37" s="142"/>
      <c r="R37" s="72"/>
    </row>
    <row r="38" spans="1:18" ht="15.75" x14ac:dyDescent="0.25">
      <c r="A38" s="169"/>
      <c r="B38" s="142"/>
      <c r="C38" s="143"/>
      <c r="D38" s="71"/>
      <c r="E38" s="71"/>
      <c r="F38" s="143"/>
      <c r="G38" s="143"/>
      <c r="H38" s="63"/>
      <c r="I38" s="63"/>
      <c r="J38" s="63"/>
      <c r="K38" s="63"/>
      <c r="L38" s="63"/>
      <c r="M38" s="144"/>
      <c r="N38" s="144"/>
      <c r="O38" s="145"/>
      <c r="P38" s="142"/>
      <c r="Q38" s="142"/>
      <c r="R38" s="72"/>
    </row>
    <row r="39" spans="1:18" ht="15.75" x14ac:dyDescent="0.25">
      <c r="A39" s="169"/>
      <c r="B39" s="142"/>
      <c r="C39" s="143"/>
      <c r="D39" s="71"/>
      <c r="E39" s="71"/>
      <c r="F39" s="143"/>
      <c r="G39" s="143"/>
      <c r="H39" s="63"/>
      <c r="I39" s="63"/>
      <c r="J39" s="63"/>
      <c r="K39" s="63"/>
      <c r="L39" s="63"/>
      <c r="M39" s="144"/>
      <c r="N39" s="144"/>
      <c r="O39" s="145"/>
      <c r="P39" s="142"/>
      <c r="Q39" s="142"/>
      <c r="R39" s="72"/>
    </row>
    <row r="40" spans="1:18" ht="15.75" x14ac:dyDescent="0.25">
      <c r="A40" s="169"/>
      <c r="B40" s="142"/>
      <c r="C40" s="143"/>
      <c r="D40" s="71"/>
      <c r="E40" s="71"/>
      <c r="F40" s="143"/>
      <c r="G40" s="143"/>
      <c r="H40" s="63"/>
      <c r="I40" s="63"/>
      <c r="J40" s="63"/>
      <c r="K40" s="63"/>
      <c r="L40" s="63"/>
      <c r="M40" s="144"/>
      <c r="N40" s="144"/>
      <c r="O40" s="145"/>
      <c r="P40" s="142"/>
      <c r="Q40" s="142"/>
      <c r="R40" s="72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J34" sqref="J34"/>
    </sheetView>
  </sheetViews>
  <sheetFormatPr defaultRowHeight="15" x14ac:dyDescent="0.25"/>
  <cols>
    <col min="1" max="1" width="4.7109375" customWidth="1"/>
    <col min="2" max="2" width="4.85546875" customWidth="1"/>
    <col min="3" max="3" width="22.28515625" customWidth="1"/>
    <col min="4" max="4" width="11" customWidth="1"/>
    <col min="5" max="5" width="7" customWidth="1"/>
    <col min="6" max="6" width="17.28515625" customWidth="1"/>
    <col min="7" max="7" width="28.42578125" customWidth="1"/>
    <col min="8" max="8" width="5.7109375" customWidth="1"/>
    <col min="9" max="9" width="5.85546875" customWidth="1"/>
    <col min="10" max="10" width="5.5703125" customWidth="1"/>
    <col min="11" max="11" width="5.1406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4.5703125" customWidth="1"/>
    <col min="18" max="18" width="19.85546875" customWidth="1"/>
  </cols>
  <sheetData>
    <row r="1" spans="1:18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</row>
    <row r="2" spans="1:18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3" spans="1:18" ht="20.25" x14ac:dyDescent="0.3">
      <c r="A3" s="1"/>
      <c r="B3" s="1"/>
      <c r="C3" s="1"/>
      <c r="D3" s="1"/>
      <c r="E3" s="1"/>
      <c r="F3" s="1"/>
      <c r="G3" s="1"/>
      <c r="N3" s="1"/>
      <c r="O3" s="1"/>
      <c r="P3" s="1"/>
      <c r="Q3" s="1"/>
      <c r="R3" s="2" t="s">
        <v>72</v>
      </c>
    </row>
    <row r="4" spans="1:18" ht="18" x14ac:dyDescent="0.25">
      <c r="A4" s="3"/>
      <c r="B4" s="4"/>
      <c r="C4" s="4"/>
      <c r="D4" s="5"/>
      <c r="F4" s="6"/>
      <c r="G4" s="6"/>
      <c r="N4" s="6"/>
      <c r="O4" s="6"/>
      <c r="P4" s="6"/>
      <c r="Q4" s="6"/>
      <c r="R4" s="88" t="s">
        <v>2</v>
      </c>
    </row>
    <row r="5" spans="1:18" ht="15.75" x14ac:dyDescent="0.25">
      <c r="A5" s="3"/>
      <c r="B5" s="7"/>
      <c r="C5" s="7"/>
      <c r="D5" s="8"/>
      <c r="F5" s="202"/>
      <c r="G5" s="202"/>
      <c r="N5" s="9"/>
      <c r="O5" s="9"/>
      <c r="R5" s="10" t="s">
        <v>3</v>
      </c>
    </row>
    <row r="6" spans="1:18" ht="20.25" x14ac:dyDescent="0.3">
      <c r="A6" s="11"/>
      <c r="D6" s="12" t="s">
        <v>83</v>
      </c>
      <c r="E6" s="87">
        <v>0.4375</v>
      </c>
      <c r="F6" s="86" t="s">
        <v>7</v>
      </c>
      <c r="G6" s="11"/>
      <c r="H6" s="200" t="s">
        <v>5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53</v>
      </c>
      <c r="E8" s="22"/>
      <c r="F8" s="3"/>
      <c r="G8" s="3"/>
      <c r="H8" s="23"/>
      <c r="I8" s="23"/>
      <c r="J8" s="18"/>
    </row>
    <row r="9" spans="1:18" x14ac:dyDescent="0.25">
      <c r="A9" s="192" t="s">
        <v>10</v>
      </c>
      <c r="B9" s="196" t="s">
        <v>11</v>
      </c>
      <c r="C9" s="197" t="s">
        <v>47</v>
      </c>
      <c r="D9" s="196" t="s">
        <v>13</v>
      </c>
      <c r="E9" s="192" t="s">
        <v>48</v>
      </c>
      <c r="F9" s="192" t="s">
        <v>15</v>
      </c>
      <c r="G9" s="192" t="s">
        <v>49</v>
      </c>
      <c r="H9" s="206" t="s">
        <v>50</v>
      </c>
      <c r="I9" s="207"/>
      <c r="J9" s="207"/>
      <c r="K9" s="207"/>
      <c r="L9" s="207"/>
      <c r="M9" s="207"/>
      <c r="N9" s="208"/>
      <c r="O9" s="192" t="s">
        <v>17</v>
      </c>
      <c r="P9" s="196" t="s">
        <v>18</v>
      </c>
      <c r="Q9" s="196" t="s">
        <v>19</v>
      </c>
      <c r="R9" s="211" t="s">
        <v>20</v>
      </c>
    </row>
    <row r="10" spans="1:18" x14ac:dyDescent="0.25">
      <c r="A10" s="209"/>
      <c r="B10" s="205"/>
      <c r="C10" s="216"/>
      <c r="D10" s="205"/>
      <c r="E10" s="205"/>
      <c r="F10" s="205"/>
      <c r="G10" s="205"/>
      <c r="H10" s="214">
        <v>1</v>
      </c>
      <c r="I10" s="197">
        <v>2</v>
      </c>
      <c r="J10" s="197">
        <v>3</v>
      </c>
      <c r="K10" s="146"/>
      <c r="L10" s="197">
        <v>4</v>
      </c>
      <c r="M10" s="197">
        <v>5</v>
      </c>
      <c r="N10" s="197">
        <v>6</v>
      </c>
      <c r="O10" s="209"/>
      <c r="P10" s="205"/>
      <c r="Q10" s="205"/>
      <c r="R10" s="212"/>
    </row>
    <row r="11" spans="1:18" x14ac:dyDescent="0.25">
      <c r="A11" s="210"/>
      <c r="B11" s="193"/>
      <c r="C11" s="198"/>
      <c r="D11" s="193"/>
      <c r="E11" s="193"/>
      <c r="F11" s="193"/>
      <c r="G11" s="193"/>
      <c r="H11" s="215"/>
      <c r="I11" s="198"/>
      <c r="J11" s="198"/>
      <c r="K11" s="147"/>
      <c r="L11" s="198"/>
      <c r="M11" s="198"/>
      <c r="N11" s="198"/>
      <c r="O11" s="210"/>
      <c r="P11" s="193"/>
      <c r="Q11" s="193"/>
      <c r="R11" s="213"/>
    </row>
    <row r="12" spans="1:18" ht="22.5" x14ac:dyDescent="0.25">
      <c r="A12" s="125">
        <v>1</v>
      </c>
      <c r="B12" s="33">
        <v>118</v>
      </c>
      <c r="C12" s="27" t="str">
        <f>IF(B12=0," ",VLOOKUP(B12,[1]Женщины!B$1:H$65536,2,FALSE))</f>
        <v>Ерёмина Анастасия</v>
      </c>
      <c r="D12" s="123" t="str">
        <f>IF(B12=0," ",VLOOKUP($B12,[1]Женщины!$B$1:$H$65536,3,FALSE))</f>
        <v>13.05.1993</v>
      </c>
      <c r="E12" s="26" t="str">
        <f>IF(B12=0," ",IF(VLOOKUP($B12,[1]Женщины!$B$1:$H$65536,4,FALSE)=0," ",VLOOKUP($B12,[1]Женщины!$B$1:$H$65536,4,FALSE)))</f>
        <v>КМС</v>
      </c>
      <c r="F12" s="27" t="str">
        <f>IF(B12=0," ",VLOOKUP($B12,[1]Женщины!$B$1:$H$65536,5,FALSE))</f>
        <v>Р-ка Хакасия</v>
      </c>
      <c r="G12" s="27" t="str">
        <f>IF(B12=0," ",VLOOKUP($B12,[1]Женщины!$B$1:$H$65536,6,FALSE))</f>
        <v>Абакан, ХГУ</v>
      </c>
      <c r="H12" s="124" t="s">
        <v>51</v>
      </c>
      <c r="I12" s="124">
        <v>11.72</v>
      </c>
      <c r="J12" s="124">
        <v>12.32</v>
      </c>
      <c r="K12" s="148">
        <v>3</v>
      </c>
      <c r="L12" s="124">
        <v>12.37</v>
      </c>
      <c r="M12" s="124">
        <v>12.6</v>
      </c>
      <c r="N12" s="124" t="s">
        <v>51</v>
      </c>
      <c r="O12" s="149">
        <v>12.6</v>
      </c>
      <c r="P12" s="31" t="str">
        <f>IF(O12=0," ",IF(O12&gt;=[1]Разряды!$D$43,[1]Разряды!$D$3,IF(O12&gt;=[1]Разряды!$E$43,[1]Разряды!$E$3,IF(O12&gt;=[1]Разряды!$F$43,[1]Разряды!$F$3,IF(O12&gt;=[1]Разряды!$G$43,[1]Разряды!$G$3,IF(O12&gt;=[1]Разряды!$H$43,[1]Разряды!$H$3,IF(O12&gt;=[1]Разряды!$I$43,[1]Разряды!$I$3,IF(O12&gt;=[1]Разряды!$J$43,[1]Разряды!$J$3,"б/р"))))))))</f>
        <v>1р</v>
      </c>
      <c r="Q12" s="26">
        <v>16</v>
      </c>
      <c r="R12" s="32" t="str">
        <f>IF(B12=0," ",VLOOKUP($B12,[1]Женщины!$B$1:$H$65536,7,FALSE))</f>
        <v>Крестов В.К., Парыгин И.И.</v>
      </c>
    </row>
    <row r="13" spans="1:18" ht="22.5" x14ac:dyDescent="0.25">
      <c r="A13" s="25">
        <v>2</v>
      </c>
      <c r="B13" s="33">
        <v>404</v>
      </c>
      <c r="C13" s="27" t="str">
        <f>IF(B13=0," ",VLOOKUP(B13,[1]Женщины!B$1:H$65536,2,FALSE))</f>
        <v>Андреева Валерия</v>
      </c>
      <c r="D13" s="123" t="str">
        <f>IF(B13=0," ",VLOOKUP($B13,[1]Женщины!$B$1:$H$65536,3,FALSE))</f>
        <v>02.02.1993</v>
      </c>
      <c r="E13" s="26" t="str">
        <f>IF(B13=0," ",IF(VLOOKUP($B13,[1]Женщины!$B$1:$H$65536,4,FALSE)=0," ",VLOOKUP($B13,[1]Женщины!$B$1:$H$65536,4,FALSE)))</f>
        <v>МС</v>
      </c>
      <c r="F13" s="27" t="str">
        <f>IF(B13=0," ",VLOOKUP($B13,[1]Женщины!$B$1:$H$65536,5,FALSE))</f>
        <v>Самарская</v>
      </c>
      <c r="G13" s="27" t="str">
        <f>IF(B13=0," ",VLOOKUP($B13,[1]Женщины!$B$1:$H$65536,6,FALSE))</f>
        <v>Самара, СамГУ</v>
      </c>
      <c r="H13" s="124">
        <v>12.59</v>
      </c>
      <c r="I13" s="124">
        <v>12.48</v>
      </c>
      <c r="J13" s="124">
        <v>12.3</v>
      </c>
      <c r="K13" s="148">
        <v>1</v>
      </c>
      <c r="L13" s="124" t="s">
        <v>51</v>
      </c>
      <c r="M13" s="124">
        <v>12.19</v>
      </c>
      <c r="N13" s="124" t="s">
        <v>51</v>
      </c>
      <c r="O13" s="149">
        <v>12.59</v>
      </c>
      <c r="P13" s="31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1р</v>
      </c>
      <c r="Q13" s="26">
        <v>13</v>
      </c>
      <c r="R13" s="32" t="str">
        <f>IF(B13=0," ",VLOOKUP($B13,[1]Женщины!$B$1:$H$65536,7,FALSE))</f>
        <v>Андреев В.В., Андреева О.П.</v>
      </c>
    </row>
    <row r="14" spans="1:18" ht="22.5" x14ac:dyDescent="0.25">
      <c r="A14" s="125">
        <v>3</v>
      </c>
      <c r="B14" s="33">
        <v>442</v>
      </c>
      <c r="C14" s="27" t="str">
        <f>IF(B14=0," ",VLOOKUP(B14,[1]Женщины!B$1:H$65536,2,FALSE))</f>
        <v>Васильченко Надежда</v>
      </c>
      <c r="D14" s="123" t="str">
        <f>IF(B14=0," ",VLOOKUP($B14,[1]Женщины!$B$1:$H$65536,3,FALSE))</f>
        <v>25.10.1994</v>
      </c>
      <c r="E14" s="26" t="str">
        <f>IF(B14=0," ",IF(VLOOKUP($B14,[1]Женщины!$B$1:$H$65536,4,FALSE)=0," ",VLOOKUP($B14,[1]Женщины!$B$1:$H$65536,4,FALSE)))</f>
        <v>КМС</v>
      </c>
      <c r="F14" s="27" t="str">
        <f>IF(B14=0," ",VLOOKUP($B14,[1]Женщины!$B$1:$H$65536,5,FALSE))</f>
        <v>Калиниградская</v>
      </c>
      <c r="G14" s="27" t="str">
        <f>IF(B14=0," ",VLOOKUP($B14,[1]Женщины!$B$1:$H$65536,6,FALSE))</f>
        <v>Калининград, КГТУ</v>
      </c>
      <c r="H14" s="124" t="s">
        <v>51</v>
      </c>
      <c r="I14" s="124">
        <v>12.25</v>
      </c>
      <c r="J14" s="124" t="s">
        <v>51</v>
      </c>
      <c r="K14" s="148">
        <v>6</v>
      </c>
      <c r="L14" s="124">
        <v>12.51</v>
      </c>
      <c r="M14" s="124" t="s">
        <v>51</v>
      </c>
      <c r="N14" s="124">
        <v>12.38</v>
      </c>
      <c r="O14" s="149">
        <v>12.51</v>
      </c>
      <c r="P14" s="31" t="str">
        <f>IF(O14=0," ",IF(O14&gt;=[1]Разряды!$D$43,[1]Разряды!$D$3,IF(O14&gt;=[1]Разряды!$E$43,[1]Разряды!$E$3,IF(O14&gt;=[1]Разряды!$F$43,[1]Разряды!$F$3,IF(O14&gt;=[1]Разряды!$G$43,[1]Разряды!$G$3,IF(O14&gt;=[1]Разряды!$H$43,[1]Разряды!$H$3,IF(O14&gt;=[1]Разряды!$I$43,[1]Разряды!$I$3,IF(O14&gt;=[1]Разряды!$J$43,[1]Разряды!$J$3,"б/р"))))))))</f>
        <v>1р</v>
      </c>
      <c r="Q14" s="26">
        <v>11</v>
      </c>
      <c r="R14" s="32" t="str">
        <f>IF(B14=0," ",VLOOKUP($B14,[1]Женщины!$B$1:$H$65536,7,FALSE))</f>
        <v>Балашов С.Г., Балашова В.А.</v>
      </c>
    </row>
    <row r="15" spans="1:18" ht="22.5" x14ac:dyDescent="0.25">
      <c r="A15" s="26">
        <v>4</v>
      </c>
      <c r="B15" s="33">
        <v>441</v>
      </c>
      <c r="C15" s="27" t="str">
        <f>IF(B15=0," ",VLOOKUP(B15,[1]Женщины!B$1:H$65536,2,FALSE))</f>
        <v>Мезенева Наталья</v>
      </c>
      <c r="D15" s="123" t="str">
        <f>IF(B15=0," ",VLOOKUP($B15,[1]Женщины!$B$1:$H$65536,3,FALSE))</f>
        <v>07.06.1991</v>
      </c>
      <c r="E15" s="26" t="str">
        <f>IF(B15=0," ",IF(VLOOKUP($B15,[1]Женщины!$B$1:$H$65536,4,FALSE)=0," ",VLOOKUP($B15,[1]Женщины!$B$1:$H$65536,4,FALSE)))</f>
        <v>КМС</v>
      </c>
      <c r="F15" s="27" t="str">
        <f>IF(B15=0," ",VLOOKUP($B15,[1]Женщины!$B$1:$H$65536,5,FALSE))</f>
        <v>Калиниградская</v>
      </c>
      <c r="G15" s="27" t="str">
        <f>IF(B15=0," ",VLOOKUP($B15,[1]Женщины!$B$1:$H$65536,6,FALSE))</f>
        <v>Калининград, КГТУ</v>
      </c>
      <c r="H15" s="124" t="s">
        <v>51</v>
      </c>
      <c r="I15" s="124" t="s">
        <v>51</v>
      </c>
      <c r="J15" s="124">
        <v>12.3</v>
      </c>
      <c r="K15" s="148">
        <v>4</v>
      </c>
      <c r="L15" s="124">
        <v>12.26</v>
      </c>
      <c r="M15" s="124" t="s">
        <v>51</v>
      </c>
      <c r="N15" s="124">
        <v>12.45</v>
      </c>
      <c r="O15" s="149">
        <v>12.45</v>
      </c>
      <c r="P15" s="31" t="str">
        <f>IF(O15=0," ",IF(O15&gt;=[1]Разряды!$D$43,[1]Разряды!$D$3,IF(O15&gt;=[1]Разряды!$E$43,[1]Разряды!$E$3,IF(O15&gt;=[1]Разряды!$F$43,[1]Разряды!$F$3,IF(O15&gt;=[1]Разряды!$G$43,[1]Разряды!$G$3,IF(O15&gt;=[1]Разряды!$H$43,[1]Разряды!$H$3,IF(O15&gt;=[1]Разряды!$I$43,[1]Разряды!$I$3,IF(O15&gt;=[1]Разряды!$J$43,[1]Разряды!$J$3,"б/р"))))))))</f>
        <v>1р</v>
      </c>
      <c r="Q15" s="26">
        <v>10</v>
      </c>
      <c r="R15" s="32" t="str">
        <f>IF(B15=0," ",VLOOKUP($B15,[1]Женщины!$B$1:$H$65536,7,FALSE))</f>
        <v>Балашов С.Г., Балашова В.А.</v>
      </c>
    </row>
    <row r="16" spans="1:18" ht="22.5" x14ac:dyDescent="0.25">
      <c r="A16" s="127">
        <v>5</v>
      </c>
      <c r="B16" s="33">
        <v>203</v>
      </c>
      <c r="C16" s="27" t="str">
        <f>IF(B16=0," ",VLOOKUP(B16,[1]Женщины!B$1:H$65536,2,FALSE))</f>
        <v>Вельмяйкина Ольга</v>
      </c>
      <c r="D16" s="123" t="str">
        <f>IF(B16=0," ",VLOOKUP($B16,[1]Женщины!$B$1:$H$65536,3,FALSE))</f>
        <v>03.08.1992</v>
      </c>
      <c r="E16" s="26" t="str">
        <f>IF(B16=0," ",IF(VLOOKUP($B16,[1]Женщины!$B$1:$H$65536,4,FALSE)=0," ",VLOOKUP($B16,[1]Женщины!$B$1:$H$65536,4,FALSE)))</f>
        <v>КМС</v>
      </c>
      <c r="F16" s="27" t="str">
        <f>IF(B16=0," ",VLOOKUP($B16,[1]Женщины!$B$1:$H$65536,5,FALSE))</f>
        <v>Самарская</v>
      </c>
      <c r="G16" s="27" t="str">
        <f>IF(B16=0," ",VLOOKUP($B16,[1]Женщины!$B$1:$H$65536,6,FALSE))</f>
        <v>Самара, СГАСУ</v>
      </c>
      <c r="H16" s="124" t="s">
        <v>51</v>
      </c>
      <c r="I16" s="124">
        <v>12.43</v>
      </c>
      <c r="J16" s="124" t="s">
        <v>51</v>
      </c>
      <c r="K16" s="148">
        <v>2</v>
      </c>
      <c r="L16" s="124">
        <v>12.3</v>
      </c>
      <c r="M16" s="124">
        <v>12.41</v>
      </c>
      <c r="N16" s="124" t="s">
        <v>51</v>
      </c>
      <c r="O16" s="149">
        <v>12.43</v>
      </c>
      <c r="P16" s="31" t="str">
        <f>IF(O16=0," ",IF(O16&gt;=[1]Разряды!$D$43,[1]Разряды!$D$3,IF(O16&gt;=[1]Разряды!$E$43,[1]Разряды!$E$3,IF(O16&gt;=[1]Разряды!$F$43,[1]Разряды!$F$3,IF(O16&gt;=[1]Разряды!$G$43,[1]Разряды!$G$3,IF(O16&gt;=[1]Разряды!$H$43,[1]Разряды!$H$3,IF(O16&gt;=[1]Разряды!$I$43,[1]Разряды!$I$3,IF(O16&gt;=[1]Разряды!$J$43,[1]Разряды!$J$3,"б/р"))))))))</f>
        <v>1р</v>
      </c>
      <c r="Q16" s="26">
        <v>9</v>
      </c>
      <c r="R16" s="32" t="str">
        <f>IF(B16=0," ",VLOOKUP($B16,[1]Женщины!$B$1:$H$65536,7,FALSE))</f>
        <v>Лобачева Е.Н., Кузин В.В.</v>
      </c>
    </row>
    <row r="17" spans="1:18" x14ac:dyDescent="0.25">
      <c r="A17" s="26">
        <v>6</v>
      </c>
      <c r="B17" s="33">
        <v>142</v>
      </c>
      <c r="C17" s="27" t="str">
        <f>IF(B17=0," ",VLOOKUP(B17,[1]Женщины!B$1:H$65536,2,FALSE))</f>
        <v>Никулина Яна</v>
      </c>
      <c r="D17" s="123" t="str">
        <f>IF(B17=0," ",VLOOKUP($B17,[1]Женщины!$B$1:$H$65536,3,FALSE))</f>
        <v>02.07.1990</v>
      </c>
      <c r="E17" s="26" t="str">
        <f>IF(B17=0," ",IF(VLOOKUP($B17,[1]Женщины!$B$1:$H$65536,4,FALSE)=0," ",VLOOKUP($B17,[1]Женщины!$B$1:$H$65536,4,FALSE)))</f>
        <v>МС</v>
      </c>
      <c r="F17" s="27" t="str">
        <f>IF(B17=0," ",VLOOKUP($B17,[1]Женщины!$B$1:$H$65536,5,FALSE))</f>
        <v>Приморский край</v>
      </c>
      <c r="G17" s="27" t="str">
        <f>IF(B17=0," ",VLOOKUP($B17,[1]Женщины!$B$1:$H$65536,6,FALSE))</f>
        <v>Владивосток, ДФУ</v>
      </c>
      <c r="H17" s="124">
        <v>12.06</v>
      </c>
      <c r="I17" s="124">
        <v>12.28</v>
      </c>
      <c r="J17" s="124">
        <v>11.89</v>
      </c>
      <c r="K17" s="148">
        <v>5</v>
      </c>
      <c r="L17" s="124" t="s">
        <v>52</v>
      </c>
      <c r="M17" s="124" t="s">
        <v>52</v>
      </c>
      <c r="N17" s="124" t="s">
        <v>52</v>
      </c>
      <c r="O17" s="149">
        <v>12.28</v>
      </c>
      <c r="P17" s="31" t="str">
        <f>IF(O17=0," ",IF(O17&gt;=[1]Разряды!$D$43,[1]Разряды!$D$3,IF(O17&gt;=[1]Разряды!$E$43,[1]Разряды!$E$3,IF(O17&gt;=[1]Разряды!$F$43,[1]Разряды!$F$3,IF(O17&gt;=[1]Разряды!$G$43,[1]Разряды!$G$3,IF(O17&gt;=[1]Разряды!$H$43,[1]Разряды!$H$3,IF(O17&gt;=[1]Разряды!$I$43,[1]Разряды!$I$3,IF(O17&gt;=[1]Разряды!$J$43,[1]Разряды!$J$3,"б/р"))))))))</f>
        <v>1р</v>
      </c>
      <c r="Q17" s="26">
        <v>8</v>
      </c>
      <c r="R17" s="32" t="str">
        <f>IF(B17=0," ",VLOOKUP($B17,[1]Женщины!$B$1:$H$65536,7,FALSE))</f>
        <v>ЗТР Турулина Т.Н.</v>
      </c>
    </row>
    <row r="18" spans="1:18" x14ac:dyDescent="0.25">
      <c r="A18" s="127">
        <v>7</v>
      </c>
      <c r="B18" s="82">
        <v>382</v>
      </c>
      <c r="C18" s="27" t="str">
        <f>IF(B18=0," ",VLOOKUP(B18,[1]Женщины!B$1:H$65536,2,FALSE))</f>
        <v>Муравьева Александра</v>
      </c>
      <c r="D18" s="123" t="str">
        <f>IF(B18=0," ",VLOOKUP($B18,[1]Женщины!$B$1:$H$65536,3,FALSE))</f>
        <v>09.01.1995</v>
      </c>
      <c r="E18" s="26" t="str">
        <f>IF(B18=0," ",IF(VLOOKUP($B18,[1]Женщины!$B$1:$H$65536,4,FALSE)=0," ",VLOOKUP($B18,[1]Женщины!$B$1:$H$65536,4,FALSE)))</f>
        <v>1р</v>
      </c>
      <c r="F18" s="27" t="str">
        <f>IF(B18=0," ",VLOOKUP($B18,[1]Женщины!$B$1:$H$65536,5,FALSE))</f>
        <v>Ивановская</v>
      </c>
      <c r="G18" s="27" t="str">
        <f>IF(B18=0," ",VLOOKUP($B18,[1]Женщины!$B$1:$H$65536,6,FALSE))</f>
        <v>Шуя, ШФ ИвГУ</v>
      </c>
      <c r="H18" s="124">
        <v>11.27</v>
      </c>
      <c r="I18" s="124" t="s">
        <v>51</v>
      </c>
      <c r="J18" s="124">
        <v>11.82</v>
      </c>
      <c r="K18" s="148">
        <v>8</v>
      </c>
      <c r="L18" s="124">
        <v>11.66</v>
      </c>
      <c r="M18" s="124" t="s">
        <v>51</v>
      </c>
      <c r="N18" s="124">
        <v>12.09</v>
      </c>
      <c r="O18" s="149">
        <v>12.09</v>
      </c>
      <c r="P18" s="31" t="str">
        <f>IF(O18=0," ",IF(O18&gt;=[1]Разряды!$D$43,[1]Разряды!$D$3,IF(O18&gt;=[1]Разряды!$E$43,[1]Разряды!$E$3,IF(O18&gt;=[1]Разряды!$F$43,[1]Разряды!$F$3,IF(O18&gt;=[1]Разряды!$G$43,[1]Разряды!$G$3,IF(O18&gt;=[1]Разряды!$H$43,[1]Разряды!$H$3,IF(O18&gt;=[1]Разряды!$I$43,[1]Разряды!$I$3,IF(O18&gt;=[1]Разряды!$J$43,[1]Разряды!$J$3,"б/р"))))))))</f>
        <v>2р</v>
      </c>
      <c r="Q18" s="26">
        <v>7</v>
      </c>
      <c r="R18" s="32" t="str">
        <f>IF(B18=0," ",VLOOKUP($B18,[1]Женщины!$B$1:$H$65536,7,FALSE))</f>
        <v>Седова И.А.</v>
      </c>
    </row>
    <row r="19" spans="1:18" ht="22.5" x14ac:dyDescent="0.25">
      <c r="A19" s="26">
        <v>8</v>
      </c>
      <c r="B19" s="82">
        <v>183</v>
      </c>
      <c r="C19" s="27" t="str">
        <f>IF(B19=0," ",VLOOKUP(B19,[1]Женщины!B$1:H$65536,2,FALSE))</f>
        <v>Ишмуратова Марина</v>
      </c>
      <c r="D19" s="123" t="str">
        <f>IF(B19=0," ",VLOOKUP($B19,[1]Женщины!$B$1:$H$65536,3,FALSE))</f>
        <v>1989</v>
      </c>
      <c r="E19" s="26" t="str">
        <f>IF(B19=0," ",IF(VLOOKUP($B19,[1]Женщины!$B$1:$H$65536,4,FALSE)=0," ",VLOOKUP($B19,[1]Женщины!$B$1:$H$65536,4,FALSE)))</f>
        <v>КМС</v>
      </c>
      <c r="F19" s="27" t="str">
        <f>IF(B19=0," ",VLOOKUP($B19,[1]Женщины!$B$1:$H$65536,5,FALSE))</f>
        <v>Челябинская</v>
      </c>
      <c r="G19" s="27" t="str">
        <f>IF(B19=0," ",VLOOKUP($B19,[1]Женщины!$B$1:$H$65536,6,FALSE))</f>
        <v>Челябинск, УралГУФК</v>
      </c>
      <c r="H19" s="124">
        <v>10.96</v>
      </c>
      <c r="I19" s="124">
        <v>12.01</v>
      </c>
      <c r="J19" s="124">
        <v>11.55</v>
      </c>
      <c r="K19" s="148">
        <v>7</v>
      </c>
      <c r="L19" s="124" t="s">
        <v>51</v>
      </c>
      <c r="M19" s="124" t="s">
        <v>51</v>
      </c>
      <c r="N19" s="124" t="s">
        <v>51</v>
      </c>
      <c r="O19" s="149">
        <v>12.01</v>
      </c>
      <c r="P19" s="31" t="str">
        <f>IF(O19=0," ",IF(O19&gt;=[1]Разряды!$D$43,[1]Разряды!$D$3,IF(O19&gt;=[1]Разряды!$E$43,[1]Разряды!$E$3,IF(O19&gt;=[1]Разряды!$F$43,[1]Разряды!$F$3,IF(O19&gt;=[1]Разряды!$G$43,[1]Разряды!$G$3,IF(O19&gt;=[1]Разряды!$H$43,[1]Разряды!$H$3,IF(O19&gt;=[1]Разряды!$I$43,[1]Разряды!$I$3,IF(O19&gt;=[1]Разряды!$J$43,[1]Разряды!$J$3,"б/р"))))))))</f>
        <v>2р</v>
      </c>
      <c r="Q19" s="26">
        <v>6</v>
      </c>
      <c r="R19" s="32" t="str">
        <f>IF(B19=0," ",VLOOKUP($B19,[1]Женщины!$B$1:$H$65536,7,FALSE))</f>
        <v>Медведев Ю.А., Гарифуллин И.Ф.</v>
      </c>
    </row>
    <row r="20" spans="1:18" x14ac:dyDescent="0.25">
      <c r="A20" s="127">
        <v>9</v>
      </c>
      <c r="B20" s="82">
        <v>208</v>
      </c>
      <c r="C20" s="27" t="str">
        <f>IF(B20=0," ",VLOOKUP(B20,[1]Женщины!B$1:H$65536,2,FALSE))</f>
        <v>Сысуева Мария</v>
      </c>
      <c r="D20" s="123" t="str">
        <f>IF(B20=0," ",VLOOKUP($B20,[1]Женщины!$B$1:$H$65536,3,FALSE))</f>
        <v>09.03.1995</v>
      </c>
      <c r="E20" s="26" t="str">
        <f>IF(B20=0," ",IF(VLOOKUP($B20,[1]Женщины!$B$1:$H$65536,4,FALSE)=0," ",VLOOKUP($B20,[1]Женщины!$B$1:$H$65536,4,FALSE)))</f>
        <v>2р</v>
      </c>
      <c r="F20" s="27" t="str">
        <f>IF(B20=0," ",VLOOKUP($B20,[1]Женщины!$B$1:$H$65536,5,FALSE))</f>
        <v>Ивановская</v>
      </c>
      <c r="G20" s="27" t="str">
        <f>IF(B20=0," ",VLOOKUP($B20,[1]Женщины!$B$1:$H$65536,6,FALSE))</f>
        <v>Иваново, ИГХТУ</v>
      </c>
      <c r="H20" s="124">
        <v>11.33</v>
      </c>
      <c r="I20" s="124">
        <v>11.62</v>
      </c>
      <c r="J20" s="124">
        <v>11.62</v>
      </c>
      <c r="K20" s="148"/>
      <c r="L20" s="124"/>
      <c r="M20" s="124"/>
      <c r="N20" s="124"/>
      <c r="O20" s="149">
        <v>11.62</v>
      </c>
      <c r="P20" s="31" t="str">
        <f>IF(O20=0," ",IF(O20&gt;=[1]Разряды!$D$43,[1]Разряды!$D$3,IF(O20&gt;=[1]Разряды!$E$43,[1]Разряды!$E$3,IF(O20&gt;=[1]Разряды!$F$43,[1]Разряды!$F$3,IF(O20&gt;=[1]Разряды!$G$43,[1]Разряды!$G$3,IF(O20&gt;=[1]Разряды!$H$43,[1]Разряды!$H$3,IF(O20&gt;=[1]Разряды!$I$43,[1]Разряды!$I$3,IF(O20&gt;=[1]Разряды!$J$43,[1]Разряды!$J$3,"б/р"))))))))</f>
        <v>2р</v>
      </c>
      <c r="Q20" s="26">
        <v>5</v>
      </c>
      <c r="R20" s="32" t="str">
        <f>IF(B20=0," ",VLOOKUP($B20,[1]Женщины!$B$1:$H$65536,7,FALSE))</f>
        <v>Кустов В.Н.</v>
      </c>
    </row>
    <row r="21" spans="1:18" x14ac:dyDescent="0.25">
      <c r="A21" s="26">
        <v>10</v>
      </c>
      <c r="B21" s="82">
        <v>181</v>
      </c>
      <c r="C21" s="27" t="str">
        <f>IF(B21=0," ",VLOOKUP(B21,[1]Женщины!B$1:H$65536,2,FALSE))</f>
        <v>Бухтаярова Ольга</v>
      </c>
      <c r="D21" s="123" t="str">
        <f>IF(B21=0," ",VLOOKUP($B21,[1]Женщины!$B$1:$H$65536,3,FALSE))</f>
        <v>1994</v>
      </c>
      <c r="E21" s="26" t="str">
        <f>IF(B21=0," ",IF(VLOOKUP($B21,[1]Женщины!$B$1:$H$65536,4,FALSE)=0," ",VLOOKUP($B21,[1]Женщины!$B$1:$H$65536,4,FALSE)))</f>
        <v>1р</v>
      </c>
      <c r="F21" s="27" t="str">
        <f>IF(B21=0," ",VLOOKUP($B21,[1]Женщины!$B$1:$H$65536,5,FALSE))</f>
        <v>Челябинская</v>
      </c>
      <c r="G21" s="83" t="str">
        <f>IF(B21=0," ",VLOOKUP($B21,[1]Женщины!$B$1:$H$65536,6,FALSE))</f>
        <v>Челябинск, УралГУФК</v>
      </c>
      <c r="H21" s="124">
        <v>11.47</v>
      </c>
      <c r="I21" s="124">
        <v>11.5</v>
      </c>
      <c r="J21" s="124" t="s">
        <v>51</v>
      </c>
      <c r="K21" s="148"/>
      <c r="L21" s="124"/>
      <c r="M21" s="124"/>
      <c r="N21" s="124"/>
      <c r="O21" s="149">
        <v>11.5</v>
      </c>
      <c r="P21" s="31" t="str">
        <f>IF(O21=0," ",IF(O21&gt;=[1]Разряды!$D$43,[1]Разряды!$D$3,IF(O21&gt;=[1]Разряды!$E$43,[1]Разряды!$E$3,IF(O21&gt;=[1]Разряды!$F$43,[1]Разряды!$F$3,IF(O21&gt;=[1]Разряды!$G$43,[1]Разряды!$G$3,IF(O21&gt;=[1]Разряды!$H$43,[1]Разряды!$H$3,IF(O21&gt;=[1]Разряды!$I$43,[1]Разряды!$I$3,IF(O21&gt;=[1]Разряды!$J$43,[1]Разряды!$J$3,"б/р"))))))))</f>
        <v>2р</v>
      </c>
      <c r="Q21" s="26">
        <v>4</v>
      </c>
      <c r="R21" s="32" t="str">
        <f>IF(B21=0," ",VLOOKUP($B21,[1]Женщины!$B$1:$H$65536,7,FALSE))</f>
        <v>Береглазов В.Н.</v>
      </c>
    </row>
    <row r="22" spans="1:18" ht="22.5" x14ac:dyDescent="0.25">
      <c r="A22" s="127">
        <v>11</v>
      </c>
      <c r="B22" s="82">
        <v>248</v>
      </c>
      <c r="C22" s="27" t="str">
        <f>IF(B22=0," ",VLOOKUP(B22,[1]Женщины!B$1:H$65536,2,FALSE))</f>
        <v>Вьюнкова Анастасия</v>
      </c>
      <c r="D22" s="123" t="str">
        <f>IF(B22=0," ",VLOOKUP($B22,[1]Женщины!$B$1:$H$65536,3,FALSE))</f>
        <v>23.03.1997</v>
      </c>
      <c r="E22" s="26" t="str">
        <f>IF(B22=0," ",IF(VLOOKUP($B22,[1]Женщины!$B$1:$H$65536,4,FALSE)=0," ",VLOOKUP($B22,[1]Женщины!$B$1:$H$65536,4,FALSE)))</f>
        <v>2р</v>
      </c>
      <c r="F22" s="27" t="str">
        <f>IF(B22=0," ",VLOOKUP($B22,[1]Женщины!$B$1:$H$65536,5,FALSE))</f>
        <v>Ивановская</v>
      </c>
      <c r="G22" s="27" t="str">
        <f>IF(B22=0," ",VLOOKUP($B22,[1]Женщины!$B$1:$H$65536,6,FALSE))</f>
        <v>Иваново, ИГЭУ</v>
      </c>
      <c r="H22" s="124">
        <v>11.19</v>
      </c>
      <c r="I22" s="124">
        <v>11.28</v>
      </c>
      <c r="J22" s="124">
        <v>11.13</v>
      </c>
      <c r="K22" s="148"/>
      <c r="L22" s="124"/>
      <c r="M22" s="124"/>
      <c r="N22" s="124"/>
      <c r="O22" s="149">
        <v>11.28</v>
      </c>
      <c r="P22" s="31" t="str">
        <f>IF(O22=0," ",IF(O22&gt;=[1]Разряды!$D$43,[1]Разряды!$D$3,IF(O22&gt;=[1]Разряды!$E$43,[1]Разряды!$E$3,IF(O22&gt;=[1]Разряды!$F$43,[1]Разряды!$F$3,IF(O22&gt;=[1]Разряды!$G$43,[1]Разряды!$G$3,IF(O22&gt;=[1]Разряды!$H$43,[1]Разряды!$H$3,IF(O22&gt;=[1]Разряды!$I$43,[1]Разряды!$I$3,IF(O22&gt;=[1]Разряды!$J$43,[1]Разряды!$J$3,"б/р"))))))))</f>
        <v>3р</v>
      </c>
      <c r="Q22" s="26">
        <v>0</v>
      </c>
      <c r="R22" s="32" t="str">
        <f>IF(B22=0," ",VLOOKUP($B22,[1]Женщины!$B$1:$H$65536,7,FALSE))</f>
        <v>Чахунов Е.И., Иванченко С.Д.</v>
      </c>
    </row>
    <row r="23" spans="1:18" x14ac:dyDescent="0.25">
      <c r="A23" s="26">
        <v>12</v>
      </c>
      <c r="B23" s="82">
        <v>359</v>
      </c>
      <c r="C23" s="27" t="str">
        <f>IF(B23=0," ",VLOOKUP(B23,[1]Женщины!B$1:H$65536,2,FALSE))</f>
        <v>Елисеева Александра</v>
      </c>
      <c r="D23" s="123" t="str">
        <f>IF(B23=0," ",VLOOKUP($B23,[1]Женщины!$B$1:$H$65536,3,FALSE))</f>
        <v>20.02.1996</v>
      </c>
      <c r="E23" s="26" t="str">
        <f>IF(B23=0," ",IF(VLOOKUP($B23,[1]Женщины!$B$1:$H$65536,4,FALSE)=0," ",VLOOKUP($B23,[1]Женщины!$B$1:$H$65536,4,FALSE)))</f>
        <v>КМС</v>
      </c>
      <c r="F23" s="27" t="str">
        <f>IF(B23=0," ",VLOOKUP($B23,[1]Женщины!$B$1:$H$65536,5,FALSE))</f>
        <v>Московская</v>
      </c>
      <c r="G23" s="27" t="str">
        <f>IF(B23=0," ",VLOOKUP($B23,[1]Женщины!$B$1:$H$65536,6,FALSE))</f>
        <v>Малаховка, МГАФК</v>
      </c>
      <c r="H23" s="124">
        <v>10.53</v>
      </c>
      <c r="I23" s="124">
        <v>11.03</v>
      </c>
      <c r="J23" s="124">
        <v>10.84</v>
      </c>
      <c r="K23" s="148"/>
      <c r="L23" s="124"/>
      <c r="M23" s="124"/>
      <c r="N23" s="124"/>
      <c r="O23" s="149">
        <v>11.03</v>
      </c>
      <c r="P23" s="31" t="str">
        <f>IF(O23=0," ",IF(O23&gt;=[1]Разряды!$D$43,[1]Разряды!$D$3,IF(O23&gt;=[1]Разряды!$E$43,[1]Разряды!$E$3,IF(O23&gt;=[1]Разряды!$F$43,[1]Разряды!$F$3,IF(O23&gt;=[1]Разряды!$G$43,[1]Разряды!$G$3,IF(O23&gt;=[1]Разряды!$H$43,[1]Разряды!$H$3,IF(O23&gt;=[1]Разряды!$I$43,[1]Разряды!$I$3,IF(O23&gt;=[1]Разряды!$J$43,[1]Разряды!$J$3,"б/р"))))))))</f>
        <v>3р</v>
      </c>
      <c r="Q23" s="26">
        <v>0</v>
      </c>
      <c r="R23" s="32" t="str">
        <f>IF(B23=0," ",VLOOKUP($B23,[1]Женщины!$B$1:$H$65536,7,FALSE))</f>
        <v>Иванов Е.В.</v>
      </c>
    </row>
    <row r="24" spans="1:18" ht="16.5" thickBot="1" x14ac:dyDescent="0.3">
      <c r="A24" s="135"/>
      <c r="B24" s="135"/>
      <c r="C24" s="136"/>
      <c r="D24" s="137"/>
      <c r="E24" s="137"/>
      <c r="F24" s="136"/>
      <c r="G24" s="136"/>
      <c r="H24" s="151"/>
      <c r="I24" s="151"/>
      <c r="J24" s="151"/>
      <c r="K24" s="152"/>
      <c r="L24" s="151"/>
      <c r="M24" s="151"/>
      <c r="N24" s="151"/>
      <c r="O24" s="153"/>
      <c r="P24" s="135"/>
      <c r="Q24" s="135"/>
      <c r="R24" s="141"/>
    </row>
    <row r="25" spans="1:18" ht="16.5" thickTop="1" x14ac:dyDescent="0.25">
      <c r="A25" s="142"/>
      <c r="B25" s="142"/>
      <c r="C25" s="143"/>
      <c r="D25" s="71"/>
      <c r="E25" s="71"/>
      <c r="F25" s="143"/>
      <c r="G25" s="143"/>
      <c r="H25" s="75"/>
      <c r="I25" s="75"/>
      <c r="J25" s="75"/>
      <c r="K25" s="75"/>
      <c r="L25" s="75"/>
      <c r="M25" s="75"/>
      <c r="N25" s="75"/>
      <c r="O25" s="145"/>
      <c r="P25" s="142"/>
      <c r="Q25" s="142"/>
      <c r="R25" s="72"/>
    </row>
    <row r="26" spans="1:18" ht="15.75" x14ac:dyDescent="0.25">
      <c r="A26" s="142"/>
      <c r="B26" s="142"/>
      <c r="C26" s="143"/>
      <c r="D26" s="71"/>
      <c r="E26" s="71"/>
      <c r="F26" s="143"/>
      <c r="G26" s="143"/>
      <c r="H26" s="75"/>
      <c r="I26" s="75"/>
      <c r="J26" s="75"/>
      <c r="K26" s="75"/>
      <c r="L26" s="75"/>
      <c r="M26" s="75"/>
      <c r="N26" s="75"/>
      <c r="O26" s="145"/>
      <c r="P26" s="142"/>
      <c r="Q26" s="142"/>
      <c r="R26" s="72"/>
    </row>
    <row r="27" spans="1:18" ht="15.75" x14ac:dyDescent="0.25">
      <c r="A27" s="142"/>
      <c r="B27" s="142"/>
      <c r="C27" s="143"/>
      <c r="D27" s="71"/>
      <c r="E27" s="71"/>
      <c r="F27" s="143"/>
      <c r="G27" s="143"/>
      <c r="H27" s="75"/>
      <c r="I27" s="75"/>
      <c r="J27" s="75"/>
      <c r="K27" s="75"/>
      <c r="L27" s="75"/>
      <c r="M27" s="75"/>
      <c r="N27" s="75"/>
      <c r="O27" s="145"/>
      <c r="P27" s="142"/>
      <c r="Q27" s="142"/>
      <c r="R27" s="72"/>
    </row>
    <row r="28" spans="1:18" x14ac:dyDescent="0.25">
      <c r="A28" s="177"/>
      <c r="B28" s="64"/>
      <c r="C28" s="62"/>
      <c r="D28" s="63"/>
      <c r="E28" s="64"/>
      <c r="F28" s="76"/>
    </row>
    <row r="29" spans="1:18" x14ac:dyDescent="0.25">
      <c r="A29" s="177"/>
      <c r="B29" s="64"/>
    </row>
    <row r="30" spans="1:18" x14ac:dyDescent="0.25">
      <c r="A30" s="177"/>
      <c r="B30" s="64"/>
    </row>
    <row r="31" spans="1:18" x14ac:dyDescent="0.25">
      <c r="A31" s="177"/>
      <c r="B31" s="64"/>
    </row>
    <row r="32" spans="1:18" x14ac:dyDescent="0.25">
      <c r="A32" s="177"/>
      <c r="B32" s="64"/>
    </row>
    <row r="33" spans="1:2" x14ac:dyDescent="0.25">
      <c r="A33" s="177"/>
      <c r="B33" s="64"/>
    </row>
    <row r="34" spans="1:2" x14ac:dyDescent="0.25">
      <c r="A34" s="177"/>
      <c r="B34" s="64"/>
    </row>
    <row r="35" spans="1:2" x14ac:dyDescent="0.25">
      <c r="A35" s="177"/>
      <c r="B35" s="64"/>
    </row>
    <row r="36" spans="1:2" x14ac:dyDescent="0.25">
      <c r="A36" s="177"/>
      <c r="B36" s="64"/>
    </row>
    <row r="37" spans="1:2" x14ac:dyDescent="0.25">
      <c r="A37" s="177"/>
      <c r="B37" s="64"/>
    </row>
    <row r="38" spans="1:2" x14ac:dyDescent="0.25">
      <c r="A38" s="177"/>
      <c r="B38" s="64"/>
    </row>
    <row r="39" spans="1:2" x14ac:dyDescent="0.25">
      <c r="A39" s="177"/>
      <c r="B39" s="64"/>
    </row>
    <row r="40" spans="1:2" x14ac:dyDescent="0.25">
      <c r="A40" s="177"/>
      <c r="B40" s="64"/>
    </row>
    <row r="41" spans="1:2" x14ac:dyDescent="0.25">
      <c r="A41" s="177"/>
      <c r="B41" s="64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workbookViewId="0">
      <selection activeCell="F5" sqref="F5:G5"/>
    </sheetView>
  </sheetViews>
  <sheetFormatPr defaultRowHeight="15" x14ac:dyDescent="0.25"/>
  <cols>
    <col min="1" max="1" width="4.28515625" style="130" customWidth="1"/>
    <col min="2" max="2" width="4.7109375" style="130" customWidth="1"/>
    <col min="3" max="3" width="5.5703125" customWidth="1"/>
    <col min="4" max="4" width="19.5703125" style="130" customWidth="1"/>
    <col min="5" max="5" width="9" style="130" customWidth="1"/>
    <col min="6" max="6" width="6.28515625" customWidth="1"/>
    <col min="7" max="7" width="15.140625" customWidth="1"/>
    <col min="8" max="8" width="17" customWidth="1"/>
    <col min="9" max="9" width="3.5703125" style="131" customWidth="1"/>
    <col min="10" max="10" width="4.140625" bestFit="1" customWidth="1"/>
    <col min="11" max="11" width="4.140625" customWidth="1"/>
    <col min="12" max="13" width="4.140625" bestFit="1" customWidth="1"/>
    <col min="14" max="14" width="4" customWidth="1"/>
    <col min="15" max="15" width="3.85546875" customWidth="1"/>
    <col min="16" max="16" width="4" customWidth="1"/>
    <col min="17" max="18" width="3.7109375" customWidth="1"/>
    <col min="19" max="22" width="4" customWidth="1"/>
    <col min="23" max="23" width="3.5703125" customWidth="1"/>
    <col min="24" max="24" width="3.28515625" customWidth="1"/>
    <col min="25" max="25" width="5.28515625" customWidth="1"/>
    <col min="26" max="26" width="4.7109375" customWidth="1"/>
    <col min="27" max="27" width="5.28515625" customWidth="1"/>
    <col min="28" max="28" width="11.28515625" customWidth="1"/>
  </cols>
  <sheetData>
    <row r="1" spans="1:28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</row>
    <row r="3" spans="1:28" ht="20.25" x14ac:dyDescent="0.3">
      <c r="A3" s="1"/>
      <c r="B3" s="1"/>
      <c r="C3" s="1"/>
      <c r="D3" s="1"/>
      <c r="E3" s="1"/>
      <c r="F3" s="1"/>
      <c r="G3" s="1"/>
      <c r="X3" s="1"/>
      <c r="Y3" s="1"/>
      <c r="Z3" s="1"/>
      <c r="AA3" s="1"/>
      <c r="AB3" s="2" t="s">
        <v>72</v>
      </c>
    </row>
    <row r="4" spans="1:28" ht="18" x14ac:dyDescent="0.25">
      <c r="A4" s="3"/>
      <c r="B4" s="4"/>
      <c r="C4" s="4"/>
      <c r="D4" s="5"/>
      <c r="E4"/>
      <c r="F4" s="6"/>
      <c r="G4" s="6"/>
      <c r="X4" s="6"/>
      <c r="Y4" s="6"/>
      <c r="Z4" s="6"/>
      <c r="AA4" s="6"/>
      <c r="AB4" s="88" t="s">
        <v>2</v>
      </c>
    </row>
    <row r="5" spans="1:28" ht="15.75" x14ac:dyDescent="0.25">
      <c r="A5" s="3"/>
      <c r="B5" s="7"/>
      <c r="C5" s="7"/>
      <c r="D5" s="8"/>
      <c r="E5"/>
      <c r="F5" s="202"/>
      <c r="G5" s="202"/>
      <c r="X5" s="9"/>
      <c r="Y5" s="9"/>
      <c r="AB5" s="10" t="s">
        <v>3</v>
      </c>
    </row>
    <row r="6" spans="1:28" ht="25.5" x14ac:dyDescent="0.3">
      <c r="A6" s="11"/>
      <c r="B6"/>
      <c r="D6" s="122" t="s">
        <v>77</v>
      </c>
      <c r="E6" s="87">
        <v>0.45833333333333331</v>
      </c>
      <c r="F6" s="86" t="s">
        <v>7</v>
      </c>
      <c r="G6" s="11"/>
      <c r="H6" s="200" t="s">
        <v>5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</row>
    <row r="7" spans="1:2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28" ht="15.75" x14ac:dyDescent="0.25">
      <c r="A8" s="3"/>
      <c r="B8" s="19"/>
      <c r="C8" s="20" t="s">
        <v>8</v>
      </c>
      <c r="E8" s="21" t="s">
        <v>54</v>
      </c>
      <c r="F8" s="3"/>
      <c r="G8" s="154"/>
      <c r="H8" s="23"/>
      <c r="I8" s="23"/>
      <c r="J8" s="18"/>
    </row>
    <row r="9" spans="1:28" ht="18" customHeight="1" x14ac:dyDescent="0.25">
      <c r="A9" s="226" t="s">
        <v>37</v>
      </c>
      <c r="B9" s="226" t="s">
        <v>55</v>
      </c>
      <c r="C9" s="196" t="s">
        <v>11</v>
      </c>
      <c r="D9" s="197" t="s">
        <v>47</v>
      </c>
      <c r="E9" s="196" t="s">
        <v>13</v>
      </c>
      <c r="F9" s="192" t="s">
        <v>48</v>
      </c>
      <c r="G9" s="192" t="s">
        <v>15</v>
      </c>
      <c r="H9" s="192" t="s">
        <v>49</v>
      </c>
      <c r="I9" s="217" t="s">
        <v>56</v>
      </c>
      <c r="J9" s="218"/>
      <c r="K9" s="218"/>
      <c r="L9" s="218"/>
      <c r="M9" s="218"/>
      <c r="N9" s="218"/>
      <c r="O9" s="218"/>
      <c r="P9" s="218"/>
      <c r="Q9" s="218"/>
      <c r="R9" s="218"/>
      <c r="S9" s="219"/>
      <c r="T9" s="155"/>
      <c r="U9" s="155"/>
      <c r="V9" s="155"/>
      <c r="W9" s="220" t="s">
        <v>57</v>
      </c>
      <c r="X9" s="223" t="s">
        <v>58</v>
      </c>
      <c r="Y9" s="211" t="s">
        <v>59</v>
      </c>
      <c r="Z9" s="229" t="s">
        <v>18</v>
      </c>
      <c r="AA9" s="196" t="s">
        <v>60</v>
      </c>
      <c r="AB9" s="283" t="s">
        <v>20</v>
      </c>
    </row>
    <row r="10" spans="1:28" x14ac:dyDescent="0.25">
      <c r="A10" s="227"/>
      <c r="B10" s="227"/>
      <c r="C10" s="205"/>
      <c r="D10" s="216"/>
      <c r="E10" s="205"/>
      <c r="F10" s="205"/>
      <c r="G10" s="205"/>
      <c r="H10" s="205"/>
      <c r="I10" s="284">
        <v>150</v>
      </c>
      <c r="J10" s="284">
        <v>155</v>
      </c>
      <c r="K10" s="284">
        <v>160</v>
      </c>
      <c r="L10" s="284">
        <v>165</v>
      </c>
      <c r="M10" s="284">
        <v>170</v>
      </c>
      <c r="N10" s="284">
        <v>175</v>
      </c>
      <c r="O10" s="284">
        <v>178</v>
      </c>
      <c r="P10" s="284">
        <v>181</v>
      </c>
      <c r="Q10" s="284"/>
      <c r="R10" s="284"/>
      <c r="S10" s="284"/>
      <c r="T10" s="285"/>
      <c r="U10" s="285"/>
      <c r="V10" s="285"/>
      <c r="W10" s="221"/>
      <c r="X10" s="224"/>
      <c r="Y10" s="212"/>
      <c r="Z10" s="230"/>
      <c r="AA10" s="205"/>
      <c r="AB10" s="286"/>
    </row>
    <row r="11" spans="1:28" x14ac:dyDescent="0.25">
      <c r="A11" s="228"/>
      <c r="B11" s="228"/>
      <c r="C11" s="193"/>
      <c r="D11" s="198"/>
      <c r="E11" s="193"/>
      <c r="F11" s="193"/>
      <c r="G11" s="193"/>
      <c r="H11" s="193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8"/>
      <c r="U11" s="288"/>
      <c r="V11" s="288"/>
      <c r="W11" s="222"/>
      <c r="X11" s="225"/>
      <c r="Y11" s="213"/>
      <c r="Z11" s="231"/>
      <c r="AA11" s="193"/>
      <c r="AB11" s="289"/>
    </row>
    <row r="12" spans="1:28" ht="22.5" x14ac:dyDescent="0.25">
      <c r="A12" s="25">
        <v>1</v>
      </c>
      <c r="B12" s="156">
        <v>165</v>
      </c>
      <c r="C12" s="26">
        <v>144</v>
      </c>
      <c r="D12" s="27" t="str">
        <f>IF(C12=0," ",VLOOKUP(C12,[1]Женщины!B$1:I$65536,2,FALSE))</f>
        <v>Колченкова Татьяна</v>
      </c>
      <c r="E12" s="123" t="str">
        <f>IF(C12=0," ",VLOOKUP($C12,[1]Женщины!$B$1:$H$65536,3,FALSE))</f>
        <v>23.09.1994</v>
      </c>
      <c r="F12" s="26" t="str">
        <f>IF(C12=0," ",IF(VLOOKUP($C12,[1]Женщины!$B$1:$H$65536,4,FALSE)=0," ",VLOOKUP($C12,[1]Женщины!$B$1:$H$65536,4,FALSE)))</f>
        <v>КМС</v>
      </c>
      <c r="G12" s="83" t="str">
        <f>IF(C12=0," ",VLOOKUP($C12,[1]Женщины!$B$1:$H$65536,5,FALSE))</f>
        <v>Приморский край</v>
      </c>
      <c r="H12" s="83" t="str">
        <f>IF(C12=0," ",VLOOKUP($C12,[1]Женщины!$B$1:$H$65536,6,FALSE))</f>
        <v>Владивосток, ДФУ</v>
      </c>
      <c r="I12" s="290"/>
      <c r="J12" s="290"/>
      <c r="K12" s="156"/>
      <c r="L12" s="290" t="s">
        <v>61</v>
      </c>
      <c r="M12" s="290" t="s">
        <v>61</v>
      </c>
      <c r="N12" s="290" t="s">
        <v>62</v>
      </c>
      <c r="O12" s="290" t="s">
        <v>61</v>
      </c>
      <c r="P12" s="290" t="s">
        <v>63</v>
      </c>
      <c r="Q12" s="290"/>
      <c r="R12" s="290"/>
      <c r="S12" s="290"/>
      <c r="T12" s="290"/>
      <c r="U12" s="290"/>
      <c r="V12" s="290"/>
      <c r="W12" s="291">
        <v>2</v>
      </c>
      <c r="X12" s="291">
        <v>1</v>
      </c>
      <c r="Y12" s="133">
        <v>1.78</v>
      </c>
      <c r="Z12" s="31" t="str">
        <f>IF(Y12=0," ",IF(Y12&gt;=[1]Разряды!$D$41,[1]Разряды!$D$3,IF(Y12&gt;=[1]Разряды!$E$41,[1]Разряды!$E$3,IF(Y12&gt;=[1]Разряды!$F$41,[1]Разряды!$F$3,IF(Y12&gt;=[1]Разряды!$G$41,[1]Разряды!$G$3,IF(Y12&gt;=[1]Разряды!$H$41,[1]Разряды!$H$3,IF(Y12&gt;=[1]Разряды!$I$41,[1]Разряды!$I$3,IF(Y12&gt;=[1]Разряды!$J$41,[1]Разряды!$J$3,"б/р"))))))))</f>
        <v>кмс</v>
      </c>
      <c r="AA12" s="26">
        <v>16</v>
      </c>
      <c r="AB12" s="32" t="str">
        <f>IF(C12=0," ",VLOOKUP($C12,[1]Женщины!$B$1:$H$65536,7,FALSE))</f>
        <v>Пахомкин Ю.Ю.</v>
      </c>
    </row>
    <row r="13" spans="1:28" ht="33.75" x14ac:dyDescent="0.25">
      <c r="A13" s="25">
        <v>2</v>
      </c>
      <c r="B13" s="156">
        <v>160</v>
      </c>
      <c r="C13" s="26">
        <v>404</v>
      </c>
      <c r="D13" s="27" t="str">
        <f>IF(C13=0," ",VLOOKUP(C13,[1]Женщины!B$1:I$65536,2,FALSE))</f>
        <v>Андреева Валерия</v>
      </c>
      <c r="E13" s="123" t="str">
        <f>IF(C13=0," ",VLOOKUP($C13,[1]Женщины!$B$1:$H$65536,3,FALSE))</f>
        <v>02.02.1993</v>
      </c>
      <c r="F13" s="26" t="str">
        <f>IF(C13=0," ",IF(VLOOKUP($C13,[1]Женщины!$B$1:$H$65536,4,FALSE)=0," ",VLOOKUP($C13,[1]Женщины!$B$1:$H$65536,4,FALSE)))</f>
        <v>МС</v>
      </c>
      <c r="G13" s="83" t="str">
        <f>IF(C13=0," ",VLOOKUP($C13,[1]Женщины!$B$1:$H$65536,5,FALSE))</f>
        <v>Самарская</v>
      </c>
      <c r="H13" s="83" t="str">
        <f>IF(C13=0," ",VLOOKUP($C13,[1]Женщины!$B$1:$H$65536,6,FALSE))</f>
        <v>Самара, СамГУ</v>
      </c>
      <c r="I13" s="290"/>
      <c r="J13" s="290"/>
      <c r="K13" s="156" t="s">
        <v>61</v>
      </c>
      <c r="L13" s="290" t="s">
        <v>61</v>
      </c>
      <c r="M13" s="290" t="s">
        <v>61</v>
      </c>
      <c r="N13" s="290" t="s">
        <v>61</v>
      </c>
      <c r="O13" s="290" t="s">
        <v>63</v>
      </c>
      <c r="P13" s="290"/>
      <c r="Q13" s="290"/>
      <c r="R13" s="290"/>
      <c r="S13" s="290"/>
      <c r="T13" s="290"/>
      <c r="U13" s="290"/>
      <c r="V13" s="290"/>
      <c r="W13" s="291">
        <v>1</v>
      </c>
      <c r="X13" s="291"/>
      <c r="Y13" s="133">
        <v>1.75</v>
      </c>
      <c r="Z13" s="31" t="str">
        <f>IF(Y13=0," ",IF(Y13&gt;=[1]Разряды!$D$41,[1]Разряды!$D$3,IF(Y13&gt;=[1]Разряды!$E$41,[1]Разряды!$E$3,IF(Y13&gt;=[1]Разряды!$F$41,[1]Разряды!$F$3,IF(Y13&gt;=[1]Разряды!$G$41,[1]Разряды!$G$3,IF(Y13&gt;=[1]Разряды!$H$41,[1]Разряды!$H$3,IF(Y13&gt;=[1]Разряды!$I$41,[1]Разряды!$I$3,IF(Y13&gt;=[1]Разряды!$J$41,[1]Разряды!$J$3,"б/р"))))))))</f>
        <v>кмс</v>
      </c>
      <c r="AA13" s="26">
        <v>13</v>
      </c>
      <c r="AB13" s="32" t="str">
        <f>IF(C13=0," ",VLOOKUP($C13,[1]Женщины!$B$1:$H$65536,7,FALSE))</f>
        <v>Андреев В.В., Андреева О.П.</v>
      </c>
    </row>
    <row r="14" spans="1:28" x14ac:dyDescent="0.25">
      <c r="A14" s="25">
        <v>3</v>
      </c>
      <c r="B14" s="156">
        <v>160</v>
      </c>
      <c r="C14" s="26">
        <v>51</v>
      </c>
      <c r="D14" s="27" t="str">
        <f>IF(C14=0," ",VLOOKUP(C14,[1]Женщины!B$1:I$65536,2,FALSE))</f>
        <v>Арутюнова Дарья</v>
      </c>
      <c r="E14" s="123" t="str">
        <f>IF(C14=0," ",VLOOKUP($C14,[1]Женщины!$B$1:$H$65536,3,FALSE))</f>
        <v>21.03.1996</v>
      </c>
      <c r="F14" s="26" t="str">
        <f>IF(C14=0," ",IF(VLOOKUP($C14,[1]Женщины!$B$1:$H$65536,4,FALSE)=0," ",VLOOKUP($C14,[1]Женщины!$B$1:$H$65536,4,FALSE)))</f>
        <v>1р</v>
      </c>
      <c r="G14" s="83" t="str">
        <f>IF(C14=0," ",VLOOKUP($C14,[1]Женщины!$B$1:$H$65536,5,FALSE))</f>
        <v>Ярославская</v>
      </c>
      <c r="H14" s="83" t="str">
        <f>IF(C14=0," ",VLOOKUP($C14,[1]Женщины!$B$1:$H$65536,6,FALSE))</f>
        <v>Ярославль, ЯрГУ им. П.Г. Демидова</v>
      </c>
      <c r="I14" s="290"/>
      <c r="J14" s="290"/>
      <c r="K14" s="156" t="s">
        <v>61</v>
      </c>
      <c r="L14" s="290" t="s">
        <v>61</v>
      </c>
      <c r="M14" s="290" t="s">
        <v>61</v>
      </c>
      <c r="N14" s="290" t="s">
        <v>63</v>
      </c>
      <c r="O14" s="290"/>
      <c r="P14" s="290"/>
      <c r="Q14" s="290"/>
      <c r="R14" s="290"/>
      <c r="S14" s="290"/>
      <c r="T14" s="290"/>
      <c r="U14" s="290"/>
      <c r="V14" s="290"/>
      <c r="W14" s="291">
        <v>1</v>
      </c>
      <c r="X14" s="291"/>
      <c r="Y14" s="133">
        <v>1.7</v>
      </c>
      <c r="Z14" s="31" t="str">
        <f>IF(Y14=0," ",IF(Y14&gt;=[1]Разряды!$D$41,[1]Разряды!$D$3,IF(Y14&gt;=[1]Разряды!$E$41,[1]Разряды!$E$3,IF(Y14&gt;=[1]Разряды!$F$41,[1]Разряды!$F$3,IF(Y14&gt;=[1]Разряды!$G$41,[1]Разряды!$G$3,IF(Y14&gt;=[1]Разряды!$H$41,[1]Разряды!$H$3,IF(Y14&gt;=[1]Разряды!$I$41,[1]Разряды!$I$3,IF(Y14&gt;=[1]Разряды!$J$41,[1]Разряды!$J$3,"б/р"))))))))</f>
        <v>1р</v>
      </c>
      <c r="AA14" s="26">
        <v>11</v>
      </c>
      <c r="AB14" s="83" t="str">
        <f>IF(C14=0," ",VLOOKUP($C14,[1]Женщины!$B$1:$H$65536,7,FALSE))</f>
        <v>Бабашкин В.М.</v>
      </c>
    </row>
    <row r="15" spans="1:28" ht="33.75" x14ac:dyDescent="0.25">
      <c r="A15" s="26">
        <v>4</v>
      </c>
      <c r="B15" s="156">
        <v>160</v>
      </c>
      <c r="C15" s="26">
        <v>405</v>
      </c>
      <c r="D15" s="27" t="str">
        <f>IF(C15=0," ",VLOOKUP(C15,[1]Женщины!B$1:I$65536,2,FALSE))</f>
        <v>Алюшева Валерия</v>
      </c>
      <c r="E15" s="123" t="str">
        <f>IF(C15=0," ",VLOOKUP($C15,[1]Женщины!$B$1:$H$65536,3,FALSE))</f>
        <v>15.09.1994</v>
      </c>
      <c r="F15" s="26" t="str">
        <f>IF(C15=0," ",IF(VLOOKUP($C15,[1]Женщины!$B$1:$H$65536,4,FALSE)=0," ",VLOOKUP($C15,[1]Женщины!$B$1:$H$65536,4,FALSE)))</f>
        <v>КМС</v>
      </c>
      <c r="G15" s="27" t="str">
        <f>IF(C15=0," ",VLOOKUP($C15,[1]Женщины!$B$1:$H$65536,5,FALSE))</f>
        <v>Самарская</v>
      </c>
      <c r="H15" s="83" t="str">
        <f>IF(C15=0," ",VLOOKUP($C15,[1]Женщины!$B$1:$H$65536,6,FALSE))</f>
        <v>Самара, СамГУ</v>
      </c>
      <c r="I15" s="290"/>
      <c r="J15" s="290"/>
      <c r="K15" s="156" t="s">
        <v>62</v>
      </c>
      <c r="L15" s="290" t="s">
        <v>62</v>
      </c>
      <c r="M15" s="290" t="s">
        <v>62</v>
      </c>
      <c r="N15" s="290" t="s">
        <v>63</v>
      </c>
      <c r="O15" s="290"/>
      <c r="P15" s="290"/>
      <c r="Q15" s="290"/>
      <c r="R15" s="290"/>
      <c r="S15" s="290"/>
      <c r="T15" s="290"/>
      <c r="U15" s="290"/>
      <c r="V15" s="290"/>
      <c r="W15" s="291">
        <v>2</v>
      </c>
      <c r="X15" s="291">
        <v>3</v>
      </c>
      <c r="Y15" s="133">
        <v>1.7</v>
      </c>
      <c r="Z15" s="31" t="str">
        <f>IF(Y15=0," ",IF(Y15&gt;=[1]Разряды!$D$41,[1]Разряды!$D$3,IF(Y15&gt;=[1]Разряды!$E$41,[1]Разряды!$E$3,IF(Y15&gt;=[1]Разряды!$F$41,[1]Разряды!$F$3,IF(Y15&gt;=[1]Разряды!$G$41,[1]Разряды!$G$3,IF(Y15&gt;=[1]Разряды!$H$41,[1]Разряды!$H$3,IF(Y15&gt;=[1]Разряды!$I$41,[1]Разряды!$I$3,IF(Y15&gt;=[1]Разряды!$J$41,[1]Разряды!$J$3,"б/р"))))))))</f>
        <v>1р</v>
      </c>
      <c r="AA15" s="26">
        <v>10</v>
      </c>
      <c r="AB15" s="32" t="str">
        <f>IF(C15=0," ",VLOOKUP($C15,[1]Женщины!$B$1:$H$65536,7,FALSE))</f>
        <v>Андреев В.В., Андреева О.П.</v>
      </c>
    </row>
    <row r="16" spans="1:28" x14ac:dyDescent="0.25">
      <c r="A16" s="26">
        <v>5</v>
      </c>
      <c r="B16" s="166">
        <v>150</v>
      </c>
      <c r="C16" s="26">
        <v>239</v>
      </c>
      <c r="D16" s="27" t="str">
        <f>IF(C16=0," ",VLOOKUP(C16,[1]Женщины!B$1:I$65536,2,FALSE))</f>
        <v>Коранцевич Дарья</v>
      </c>
      <c r="E16" s="123" t="str">
        <f>IF(C16=0," ",VLOOKUP($C16,[1]Женщины!$B$1:$H$65536,3,FALSE))</f>
        <v>17.01.1995</v>
      </c>
      <c r="F16" s="26" t="str">
        <f>IF(C16=0," ",IF(VLOOKUP($C16,[1]Женщины!$B$1:$H$65536,4,FALSE)=0," ",VLOOKUP($C16,[1]Женщины!$B$1:$H$65536,4,FALSE)))</f>
        <v>КМС</v>
      </c>
      <c r="G16" s="83" t="str">
        <f>IF(C16=0," ",VLOOKUP($C16,[1]Женщины!$B$1:$H$65536,5,FALSE))</f>
        <v>Р-ка Мордовия</v>
      </c>
      <c r="H16" s="83" t="str">
        <f>IF(C16=0," ",VLOOKUP($C16,[1]Женщины!$B$1:$H$65536,6,FALSE))</f>
        <v>Саранск, МГУ им. Н.П. Огарева</v>
      </c>
      <c r="I16" s="290" t="s">
        <v>61</v>
      </c>
      <c r="J16" s="290" t="s">
        <v>61</v>
      </c>
      <c r="K16" s="156" t="s">
        <v>61</v>
      </c>
      <c r="L16" s="290" t="s">
        <v>61</v>
      </c>
      <c r="M16" s="290" t="s">
        <v>63</v>
      </c>
      <c r="N16" s="290"/>
      <c r="O16" s="290"/>
      <c r="P16" s="290"/>
      <c r="Q16" s="290"/>
      <c r="R16" s="290"/>
      <c r="S16" s="290"/>
      <c r="T16" s="290"/>
      <c r="U16" s="290"/>
      <c r="V16" s="290"/>
      <c r="W16" s="291">
        <v>1</v>
      </c>
      <c r="X16" s="291"/>
      <c r="Y16" s="133">
        <v>1.65</v>
      </c>
      <c r="Z16" s="31" t="str">
        <f>IF(Y16=0," ",IF(Y16&gt;=[1]Разряды!$D$41,[1]Разряды!$D$3,IF(Y16&gt;=[1]Разряды!$E$41,[1]Разряды!$E$3,IF(Y16&gt;=[1]Разряды!$F$41,[1]Разряды!$F$3,IF(Y16&gt;=[1]Разряды!$G$41,[1]Разряды!$G$3,IF(Y16&gt;=[1]Разряды!$H$41,[1]Разряды!$H$3,IF(Y16&gt;=[1]Разряды!$I$41,[1]Разряды!$I$3,IF(Y16&gt;=[1]Разряды!$J$41,[1]Разряды!$J$3,"б/р"))))))))</f>
        <v>1р</v>
      </c>
      <c r="AA16" s="26">
        <v>9</v>
      </c>
      <c r="AB16" s="83" t="str">
        <f>IF(C16=0," ",VLOOKUP($C16,[1]Женщины!$B$1:$H$65536,7,FALSE))</f>
        <v>Трескин Ю.М.</v>
      </c>
    </row>
    <row r="17" spans="1:28" x14ac:dyDescent="0.25">
      <c r="A17" s="26">
        <v>6</v>
      </c>
      <c r="B17" s="166">
        <v>150</v>
      </c>
      <c r="C17" s="26">
        <v>119</v>
      </c>
      <c r="D17" s="27" t="str">
        <f>IF(C17=0," ",VLOOKUP(C17,[1]Женщины!B$1:I$65536,2,FALSE))</f>
        <v>Соколова Екатерина</v>
      </c>
      <c r="E17" s="123" t="str">
        <f>IF(C17=0," ",VLOOKUP($C17,[1]Женщины!$B$1:$H$65536,3,FALSE))</f>
        <v>1993</v>
      </c>
      <c r="F17" s="26" t="str">
        <f>IF(C17=0," ",IF(VLOOKUP($C17,[1]Женщины!$B$1:$H$65536,4,FALSE)=0," ",VLOOKUP($C17,[1]Женщины!$B$1:$H$65536,4,FALSE)))</f>
        <v>КМС</v>
      </c>
      <c r="G17" s="83" t="str">
        <f>IF(C17=0," ",VLOOKUP($C17,[1]Женщины!$B$1:$H$65536,5,FALSE))</f>
        <v>Р-ка Хакасия</v>
      </c>
      <c r="H17" s="83" t="str">
        <f>IF(C17=0," ",VLOOKUP($C17,[1]Женщины!$B$1:$H$65536,6,FALSE))</f>
        <v>Абакан, ХГУ</v>
      </c>
      <c r="I17" s="290" t="s">
        <v>62</v>
      </c>
      <c r="J17" s="290" t="s">
        <v>61</v>
      </c>
      <c r="K17" s="156" t="s">
        <v>61</v>
      </c>
      <c r="L17" s="290" t="s">
        <v>62</v>
      </c>
      <c r="M17" s="290" t="s">
        <v>63</v>
      </c>
      <c r="N17" s="290"/>
      <c r="O17" s="290"/>
      <c r="P17" s="290"/>
      <c r="Q17" s="290"/>
      <c r="R17" s="290"/>
      <c r="S17" s="290"/>
      <c r="T17" s="290"/>
      <c r="U17" s="290"/>
      <c r="V17" s="290"/>
      <c r="W17" s="291">
        <v>2</v>
      </c>
      <c r="X17" s="291">
        <v>2</v>
      </c>
      <c r="Y17" s="133">
        <v>1.65</v>
      </c>
      <c r="Z17" s="31" t="str">
        <f>IF(Y17=0," ",IF(Y17&gt;=[1]Разряды!$D$41,[1]Разряды!$D$3,IF(Y17&gt;=[1]Разряды!$E$41,[1]Разряды!$E$3,IF(Y17&gt;=[1]Разряды!$F$41,[1]Разряды!$F$3,IF(Y17&gt;=[1]Разряды!$G$41,[1]Разряды!$G$3,IF(Y17&gt;=[1]Разряды!$H$41,[1]Разряды!$H$3,IF(Y17&gt;=[1]Разряды!$I$41,[1]Разряды!$I$3,IF(Y17&gt;=[1]Разряды!$J$41,[1]Разряды!$J$3,"б/р"))))))))</f>
        <v>1р</v>
      </c>
      <c r="AA17" s="26">
        <v>8</v>
      </c>
      <c r="AB17" s="83" t="str">
        <f>IF(C17=0," ",VLOOKUP($C17,[1]Женщины!$B$1:$H$65536,7,FALSE))</f>
        <v>Волков В.В.</v>
      </c>
    </row>
    <row r="18" spans="1:28" ht="19.5" x14ac:dyDescent="0.25">
      <c r="A18" s="26">
        <v>7</v>
      </c>
      <c r="B18" s="166">
        <v>150</v>
      </c>
      <c r="C18" s="127">
        <v>432</v>
      </c>
      <c r="D18" s="27" t="str">
        <f>IF(C18=0," ",VLOOKUP(C18,[1]Женщины!B$1:I$65536,2,FALSE))</f>
        <v>Овчинникова Екатерина</v>
      </c>
      <c r="E18" s="123" t="str">
        <f>IF(C18=0," ",VLOOKUP($C18,[1]Женщины!$B$1:$H$65536,3,FALSE))</f>
        <v>01.04.1995</v>
      </c>
      <c r="F18" s="26" t="str">
        <f>IF(C18=0," ",IF(VLOOKUP($C18,[1]Женщины!$B$1:$H$65536,4,FALSE)=0," ",VLOOKUP($C18,[1]Женщины!$B$1:$H$65536,4,FALSE)))</f>
        <v>1р</v>
      </c>
      <c r="G18" s="83" t="str">
        <f>IF(C18=0," ",VLOOKUP($C18,[1]Женщины!$B$1:$H$65536,5,FALSE))</f>
        <v>Калиниградская</v>
      </c>
      <c r="H18" s="83" t="str">
        <f>IF(C18=0," ",VLOOKUP($C18,[1]Женщины!$B$1:$H$65536,6,FALSE))</f>
        <v>Калининград, БФУ им. И. Канта</v>
      </c>
      <c r="I18" s="290" t="s">
        <v>61</v>
      </c>
      <c r="J18" s="290" t="s">
        <v>61</v>
      </c>
      <c r="K18" s="156" t="s">
        <v>61</v>
      </c>
      <c r="L18" s="290" t="s">
        <v>63</v>
      </c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1">
        <v>1</v>
      </c>
      <c r="X18" s="291"/>
      <c r="Y18" s="133">
        <v>1.6</v>
      </c>
      <c r="Z18" s="31" t="str">
        <f>IF(Y18=0," ",IF(Y18&gt;=[1]Разряды!$D$41,[1]Разряды!$D$3,IF(Y18&gt;=[1]Разряды!$E$41,[1]Разряды!$E$3,IF(Y18&gt;=[1]Разряды!$F$41,[1]Разряды!$F$3,IF(Y18&gt;=[1]Разряды!$G$41,[1]Разряды!$G$3,IF(Y18&gt;=[1]Разряды!$H$41,[1]Разряды!$H$3,IF(Y18&gt;=[1]Разряды!$I$41,[1]Разряды!$I$3,IF(Y18&gt;=[1]Разряды!$J$41,[1]Разряды!$J$3,"б/р"))))))))</f>
        <v>2р</v>
      </c>
      <c r="AA18" s="26">
        <v>7</v>
      </c>
      <c r="AB18" s="84" t="str">
        <f>IF(C18=0," ",VLOOKUP($C18,[1]Женщины!$B$1:$H$65536,7,FALSE))</f>
        <v>Григорьев А.А., Антунович Г.П.</v>
      </c>
    </row>
    <row r="19" spans="1:28" ht="16.5" thickBot="1" x14ac:dyDescent="0.3">
      <c r="A19" s="60"/>
      <c r="B19" s="158"/>
      <c r="C19" s="141"/>
      <c r="D19" s="159"/>
      <c r="E19" s="137"/>
      <c r="F19" s="128"/>
      <c r="G19" s="128"/>
      <c r="H19" s="128"/>
      <c r="I19" s="160"/>
      <c r="J19" s="160"/>
      <c r="K19" s="137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1"/>
      <c r="X19" s="161"/>
      <c r="Y19" s="162"/>
      <c r="Z19" s="135"/>
      <c r="AA19" s="135"/>
      <c r="AB19" s="141"/>
    </row>
    <row r="20" spans="1:28" ht="16.5" thickTop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42"/>
      <c r="AA20" s="142"/>
      <c r="AB20" s="72"/>
    </row>
    <row r="21" spans="1:28" ht="15.75" x14ac:dyDescent="0.25">
      <c r="A21" s="67"/>
      <c r="B21" s="164"/>
      <c r="C21" s="72"/>
      <c r="P21" s="71"/>
      <c r="Q21" s="71"/>
      <c r="R21" s="165"/>
      <c r="S21" s="165"/>
      <c r="T21" s="165"/>
      <c r="U21" s="165"/>
      <c r="V21" s="165"/>
      <c r="W21" s="165"/>
      <c r="X21" s="165"/>
      <c r="Y21" s="165"/>
      <c r="Z21" s="142"/>
      <c r="AA21" s="142"/>
      <c r="AB21" s="72"/>
    </row>
    <row r="22" spans="1:28" ht="15.75" x14ac:dyDescent="0.25">
      <c r="A22" s="67"/>
      <c r="B22" s="164"/>
      <c r="C22" s="72"/>
      <c r="P22" s="71"/>
      <c r="Q22" s="71"/>
      <c r="R22" s="165"/>
      <c r="S22" s="165"/>
      <c r="T22" s="165"/>
      <c r="U22" s="165"/>
      <c r="V22" s="165"/>
      <c r="W22" s="165"/>
      <c r="X22" s="165"/>
      <c r="Y22" s="165"/>
      <c r="Z22" s="142"/>
      <c r="AA22" s="142"/>
      <c r="AB22" s="72"/>
    </row>
    <row r="23" spans="1:28" ht="15.75" x14ac:dyDescent="0.25">
      <c r="A23" s="67"/>
      <c r="B23" s="164"/>
      <c r="C23" s="72"/>
      <c r="P23" s="71"/>
      <c r="Q23" s="71"/>
      <c r="R23" s="165"/>
      <c r="S23" s="165"/>
      <c r="T23" s="165"/>
      <c r="U23" s="165"/>
      <c r="V23" s="165"/>
      <c r="W23" s="165"/>
      <c r="X23" s="165"/>
      <c r="Y23" s="165"/>
      <c r="Z23" s="142"/>
      <c r="AA23" s="142"/>
      <c r="AB23" s="72"/>
    </row>
    <row r="24" spans="1:28" ht="15.75" x14ac:dyDescent="0.25">
      <c r="P24" s="71"/>
      <c r="Q24" s="71"/>
      <c r="R24" s="165"/>
      <c r="S24" s="165"/>
      <c r="T24" s="165"/>
      <c r="U24" s="165"/>
      <c r="V24" s="165"/>
      <c r="W24" s="165"/>
      <c r="X24" s="165"/>
      <c r="Y24" s="165"/>
      <c r="Z24" s="142"/>
      <c r="AA24" s="142"/>
      <c r="AB24" s="72"/>
    </row>
    <row r="25" spans="1:28" ht="15.75" x14ac:dyDescent="0.25">
      <c r="P25" s="71"/>
      <c r="Q25" s="71"/>
      <c r="R25" s="165"/>
      <c r="S25" s="165"/>
      <c r="T25" s="165"/>
      <c r="U25" s="165"/>
      <c r="V25" s="165"/>
      <c r="W25" s="165"/>
      <c r="X25" s="165"/>
      <c r="Y25" s="165"/>
      <c r="Z25" s="142"/>
      <c r="AA25" s="142"/>
      <c r="AB25" s="72"/>
    </row>
    <row r="26" spans="1:28" ht="15.75" x14ac:dyDescent="0.25">
      <c r="P26" s="71"/>
      <c r="Q26" s="71"/>
      <c r="R26" s="165"/>
      <c r="S26" s="165"/>
      <c r="T26" s="165"/>
      <c r="U26" s="165"/>
      <c r="V26" s="165"/>
      <c r="W26" s="165"/>
      <c r="X26" s="165"/>
      <c r="Y26" s="165"/>
      <c r="Z26" s="142"/>
      <c r="AA26" s="142"/>
      <c r="AB26" s="72"/>
    </row>
    <row r="27" spans="1:28" ht="15.75" x14ac:dyDescent="0.25">
      <c r="D27" s="164"/>
      <c r="E27" s="71"/>
      <c r="F27" s="71"/>
      <c r="G27" s="72"/>
      <c r="H27" s="73"/>
      <c r="I27" s="73"/>
      <c r="J27" s="74"/>
      <c r="K27" s="72"/>
      <c r="L27" s="103"/>
      <c r="M27" s="71"/>
      <c r="N27" s="71"/>
      <c r="O27" s="71"/>
      <c r="P27" s="71"/>
      <c r="Q27" s="71"/>
      <c r="R27" s="165"/>
      <c r="S27" s="165"/>
      <c r="T27" s="165"/>
      <c r="U27" s="165"/>
      <c r="V27" s="165"/>
      <c r="W27" s="165"/>
      <c r="X27" s="165"/>
      <c r="Y27" s="165"/>
      <c r="Z27" s="142"/>
      <c r="AA27" s="142"/>
      <c r="AB27" s="72"/>
    </row>
    <row r="28" spans="1:28" ht="15.75" x14ac:dyDescent="0.25">
      <c r="D28" s="164"/>
      <c r="E28" s="71"/>
      <c r="F28" s="71"/>
      <c r="G28" s="72"/>
      <c r="H28" s="73"/>
      <c r="I28" s="73"/>
      <c r="J28" s="74"/>
      <c r="K28" s="72"/>
      <c r="L28" s="103"/>
      <c r="M28" s="71"/>
      <c r="N28" s="71"/>
      <c r="O28" s="71"/>
      <c r="P28" s="71"/>
      <c r="Q28" s="71"/>
      <c r="R28" s="165"/>
      <c r="S28" s="165"/>
      <c r="T28" s="165"/>
      <c r="U28" s="165"/>
      <c r="V28" s="165"/>
      <c r="W28" s="165"/>
      <c r="X28" s="165"/>
      <c r="Y28" s="165"/>
      <c r="Z28" s="142"/>
      <c r="AA28" s="142"/>
      <c r="AB28" s="72"/>
    </row>
    <row r="29" spans="1:28" ht="15.75" x14ac:dyDescent="0.25">
      <c r="D29" s="164"/>
      <c r="E29" s="71"/>
      <c r="F29" s="71"/>
      <c r="G29" s="72"/>
      <c r="H29" s="73"/>
      <c r="I29" s="73"/>
      <c r="J29" s="74"/>
      <c r="K29" s="72"/>
      <c r="L29" s="103"/>
      <c r="M29" s="71"/>
      <c r="N29" s="71"/>
      <c r="O29" s="71"/>
      <c r="P29" s="71"/>
      <c r="Q29" s="71"/>
      <c r="R29" s="165"/>
      <c r="S29" s="165"/>
      <c r="T29" s="165"/>
      <c r="U29" s="165"/>
      <c r="V29" s="165"/>
      <c r="W29" s="165"/>
      <c r="X29" s="165"/>
      <c r="Y29" s="165"/>
      <c r="Z29" s="142"/>
      <c r="AA29" s="142"/>
      <c r="AB29" s="72"/>
    </row>
    <row r="30" spans="1:28" ht="15.75" x14ac:dyDescent="0.25">
      <c r="D30" s="164"/>
      <c r="E30" s="71"/>
      <c r="F30" s="71"/>
      <c r="G30" s="72"/>
      <c r="H30" s="73"/>
      <c r="I30" s="73"/>
      <c r="J30" s="74"/>
      <c r="K30" s="72"/>
      <c r="L30" s="103"/>
      <c r="M30" s="71"/>
      <c r="N30" s="71"/>
      <c r="O30" s="71"/>
      <c r="P30" s="71"/>
      <c r="Q30" s="71"/>
      <c r="R30" s="165"/>
      <c r="S30" s="165"/>
      <c r="T30" s="165"/>
      <c r="U30" s="165"/>
      <c r="V30" s="165"/>
      <c r="W30" s="165"/>
      <c r="X30" s="165"/>
      <c r="Y30" s="165"/>
      <c r="Z30" s="142"/>
      <c r="AA30" s="142"/>
      <c r="AB30" s="72"/>
    </row>
    <row r="31" spans="1:28" ht="15.75" x14ac:dyDescent="0.25">
      <c r="D31" s="164"/>
      <c r="E31" s="71"/>
      <c r="F31" s="71"/>
      <c r="G31" s="72"/>
      <c r="H31" s="73"/>
      <c r="I31" s="73"/>
      <c r="J31" s="74"/>
      <c r="K31" s="72"/>
      <c r="L31" s="103"/>
      <c r="M31" s="71"/>
      <c r="N31" s="71"/>
      <c r="O31" s="71"/>
      <c r="P31" s="71"/>
      <c r="Q31" s="71"/>
      <c r="R31" s="165"/>
      <c r="S31" s="165"/>
      <c r="T31" s="165"/>
      <c r="U31" s="165"/>
      <c r="V31" s="165"/>
      <c r="W31" s="165"/>
      <c r="X31" s="165"/>
      <c r="Y31" s="165"/>
      <c r="Z31" s="142"/>
      <c r="AA31" s="142"/>
      <c r="AB31" s="72"/>
    </row>
    <row r="32" spans="1:28" ht="15.75" x14ac:dyDescent="0.25">
      <c r="D32" s="164"/>
      <c r="E32" s="71"/>
      <c r="F32" s="71"/>
      <c r="G32" s="72"/>
      <c r="H32" s="73"/>
      <c r="I32" s="73"/>
      <c r="J32" s="74"/>
      <c r="K32" s="72"/>
      <c r="L32" s="103"/>
      <c r="M32" s="71"/>
      <c r="N32" s="71"/>
      <c r="O32" s="71"/>
      <c r="P32" s="71"/>
      <c r="Q32" s="71"/>
      <c r="R32" s="165"/>
      <c r="S32" s="165"/>
      <c r="T32" s="165"/>
      <c r="U32" s="165"/>
      <c r="V32" s="165"/>
      <c r="W32" s="165"/>
      <c r="X32" s="165"/>
      <c r="Y32" s="165"/>
      <c r="Z32" s="142"/>
      <c r="AA32" s="142"/>
      <c r="AB32" s="72"/>
    </row>
    <row r="33" spans="4:28" ht="15.75" x14ac:dyDescent="0.25">
      <c r="D33" s="164"/>
      <c r="E33" s="71"/>
      <c r="F33" s="71"/>
      <c r="G33" s="72"/>
      <c r="H33" s="73"/>
      <c r="I33" s="73"/>
      <c r="J33" s="74"/>
      <c r="K33" s="72"/>
      <c r="L33" s="103"/>
      <c r="M33" s="71"/>
      <c r="N33" s="71"/>
      <c r="O33" s="71"/>
      <c r="P33" s="71"/>
      <c r="Q33" s="71"/>
      <c r="R33" s="165"/>
      <c r="S33" s="165"/>
      <c r="T33" s="165"/>
      <c r="U33" s="165"/>
      <c r="V33" s="165"/>
      <c r="W33" s="165"/>
      <c r="X33" s="165"/>
      <c r="Y33" s="165"/>
      <c r="Z33" s="142"/>
      <c r="AA33" s="142"/>
      <c r="AB33" s="72"/>
    </row>
    <row r="34" spans="4:28" ht="15.75" x14ac:dyDescent="0.25">
      <c r="D34" s="164"/>
      <c r="E34" s="71"/>
      <c r="F34" s="71"/>
      <c r="G34" s="72"/>
      <c r="H34" s="73"/>
      <c r="I34" s="73"/>
      <c r="J34" s="74"/>
      <c r="K34" s="72"/>
      <c r="L34" s="103"/>
      <c r="M34" s="71"/>
      <c r="N34" s="71"/>
      <c r="O34" s="71"/>
      <c r="P34" s="71"/>
      <c r="Q34" s="71"/>
      <c r="R34" s="165"/>
      <c r="S34" s="165"/>
      <c r="T34" s="165"/>
      <c r="U34" s="165"/>
      <c r="V34" s="165"/>
      <c r="W34" s="165"/>
      <c r="X34" s="165"/>
      <c r="Y34" s="165"/>
      <c r="Z34" s="142"/>
      <c r="AA34" s="142"/>
      <c r="AB34" s="72"/>
    </row>
    <row r="35" spans="4:28" ht="15.75" x14ac:dyDescent="0.25">
      <c r="D35" s="164"/>
      <c r="E35" s="71"/>
      <c r="F35" s="71"/>
      <c r="G35" s="72"/>
      <c r="H35" s="73"/>
      <c r="I35" s="73"/>
      <c r="J35" s="74"/>
      <c r="K35" s="72"/>
      <c r="L35" s="103"/>
      <c r="M35" s="71"/>
      <c r="N35" s="71"/>
      <c r="O35" s="71"/>
      <c r="P35" s="71"/>
      <c r="Q35" s="71"/>
      <c r="R35" s="165"/>
      <c r="S35" s="165"/>
      <c r="T35" s="165"/>
      <c r="U35" s="165"/>
      <c r="V35" s="165"/>
      <c r="W35" s="165"/>
      <c r="X35" s="165"/>
      <c r="Y35" s="165"/>
      <c r="Z35" s="142"/>
      <c r="AA35" s="142"/>
      <c r="AB35" s="72"/>
    </row>
    <row r="36" spans="4:28" ht="15.75" x14ac:dyDescent="0.25">
      <c r="D36" s="164"/>
      <c r="E36" s="71"/>
      <c r="F36" s="71"/>
      <c r="G36" s="72"/>
      <c r="H36" s="73"/>
      <c r="I36" s="73"/>
      <c r="J36" s="74"/>
      <c r="K36" s="72"/>
      <c r="L36" s="103"/>
      <c r="M36" s="71"/>
      <c r="N36" s="71"/>
      <c r="O36" s="71"/>
      <c r="P36" s="71"/>
      <c r="Q36" s="71"/>
      <c r="R36" s="165"/>
      <c r="S36" s="165"/>
      <c r="T36" s="165"/>
      <c r="U36" s="165"/>
      <c r="V36" s="165"/>
      <c r="W36" s="165"/>
      <c r="X36" s="165"/>
      <c r="Y36" s="165"/>
      <c r="Z36" s="142"/>
      <c r="AA36" s="142"/>
      <c r="AB36" s="72"/>
    </row>
    <row r="37" spans="4:28" ht="15.75" x14ac:dyDescent="0.25">
      <c r="D37" s="164"/>
      <c r="E37" s="71"/>
      <c r="F37" s="71"/>
      <c r="G37" s="72"/>
      <c r="H37" s="73"/>
      <c r="I37" s="73"/>
      <c r="J37" s="74"/>
      <c r="K37" s="72"/>
      <c r="L37" s="103"/>
      <c r="M37" s="71"/>
      <c r="N37" s="71"/>
      <c r="O37" s="71"/>
      <c r="P37" s="71"/>
      <c r="Q37" s="71"/>
      <c r="R37" s="165"/>
      <c r="S37" s="165"/>
      <c r="T37" s="165"/>
      <c r="U37" s="165"/>
      <c r="V37" s="165"/>
      <c r="W37" s="165"/>
      <c r="X37" s="165"/>
      <c r="Y37" s="165"/>
      <c r="Z37" s="142"/>
      <c r="AA37" s="142"/>
      <c r="AB37" s="72"/>
    </row>
    <row r="38" spans="4:28" ht="15.75" x14ac:dyDescent="0.25">
      <c r="D38" s="164"/>
      <c r="E38" s="71"/>
      <c r="F38" s="71"/>
      <c r="G38" s="72"/>
      <c r="H38" s="73"/>
      <c r="I38" s="73"/>
      <c r="J38" s="74"/>
      <c r="K38" s="72"/>
      <c r="L38" s="103"/>
      <c r="M38" s="71"/>
      <c r="N38" s="71"/>
      <c r="O38" s="71"/>
      <c r="P38" s="71"/>
      <c r="Q38" s="71"/>
      <c r="R38" s="165"/>
      <c r="S38" s="165"/>
      <c r="T38" s="165"/>
      <c r="U38" s="165"/>
      <c r="V38" s="165"/>
      <c r="W38" s="165"/>
      <c r="X38" s="165"/>
      <c r="Y38" s="165"/>
      <c r="Z38" s="142"/>
      <c r="AA38" s="142"/>
      <c r="AB38" s="72"/>
    </row>
    <row r="39" spans="4:28" ht="15.75" x14ac:dyDescent="0.25">
      <c r="D39" s="164"/>
      <c r="E39" s="71"/>
      <c r="F39" s="71"/>
      <c r="G39" s="72"/>
      <c r="H39" s="73"/>
      <c r="I39" s="73"/>
      <c r="J39" s="74"/>
      <c r="K39" s="72"/>
      <c r="L39" s="103"/>
      <c r="M39" s="71"/>
      <c r="N39" s="71"/>
      <c r="O39" s="71"/>
      <c r="P39" s="71"/>
      <c r="Q39" s="71"/>
      <c r="R39" s="165"/>
      <c r="S39" s="165"/>
      <c r="T39" s="165"/>
      <c r="U39" s="165"/>
      <c r="V39" s="165"/>
      <c r="W39" s="165"/>
      <c r="X39" s="165"/>
      <c r="Y39" s="165"/>
      <c r="Z39" s="142"/>
      <c r="AA39" s="142"/>
      <c r="AB39" s="72"/>
    </row>
    <row r="40" spans="4:28" ht="15.75" x14ac:dyDescent="0.25">
      <c r="D40" s="164"/>
      <c r="E40" s="71"/>
      <c r="F40" s="71"/>
      <c r="G40" s="72"/>
      <c r="H40" s="73"/>
      <c r="I40" s="73"/>
      <c r="J40" s="74"/>
      <c r="K40" s="72"/>
      <c r="L40" s="103"/>
      <c r="M40" s="71"/>
      <c r="N40" s="71"/>
      <c r="O40" s="71"/>
      <c r="P40" s="71"/>
      <c r="Q40" s="71"/>
      <c r="R40" s="165"/>
      <c r="S40" s="165"/>
      <c r="T40" s="165"/>
      <c r="U40" s="165"/>
      <c r="V40" s="165"/>
      <c r="W40" s="165"/>
      <c r="X40" s="165"/>
      <c r="Y40" s="165"/>
      <c r="Z40" s="142"/>
      <c r="AA40" s="142"/>
      <c r="AB40" s="72"/>
    </row>
    <row r="41" spans="4:28" ht="15.75" x14ac:dyDescent="0.25">
      <c r="D41" s="164"/>
      <c r="E41" s="71"/>
      <c r="F41" s="71"/>
      <c r="G41" s="72"/>
      <c r="H41" s="73"/>
      <c r="I41" s="73"/>
      <c r="J41" s="74"/>
      <c r="K41" s="72"/>
      <c r="L41" s="103"/>
      <c r="M41" s="71"/>
      <c r="N41" s="71"/>
      <c r="O41" s="71"/>
      <c r="P41" s="71"/>
      <c r="Q41" s="71"/>
      <c r="R41" s="165"/>
      <c r="S41" s="165"/>
      <c r="T41" s="165"/>
      <c r="U41" s="165"/>
      <c r="V41" s="165"/>
      <c r="W41" s="165"/>
      <c r="X41" s="165"/>
      <c r="Y41" s="165"/>
      <c r="Z41" s="142"/>
      <c r="AA41" s="142"/>
      <c r="AB41" s="72"/>
    </row>
  </sheetData>
  <mergeCells count="30">
    <mergeCell ref="F5:G5"/>
    <mergeCell ref="A9:A11"/>
    <mergeCell ref="B9:B11"/>
    <mergeCell ref="C9:C11"/>
    <mergeCell ref="D9:D11"/>
    <mergeCell ref="E9:E11"/>
    <mergeCell ref="F9:F11"/>
    <mergeCell ref="A1:AB1"/>
    <mergeCell ref="A2:AB2"/>
    <mergeCell ref="H6:AB6"/>
    <mergeCell ref="I9:S9"/>
    <mergeCell ref="W9:W11"/>
    <mergeCell ref="X9:X11"/>
    <mergeCell ref="G9:G11"/>
    <mergeCell ref="H9:H11"/>
    <mergeCell ref="Y9:Y11"/>
    <mergeCell ref="Z9:Z11"/>
    <mergeCell ref="P10:P11"/>
    <mergeCell ref="Q10:Q11"/>
    <mergeCell ref="R10:R11"/>
    <mergeCell ref="S10:S11"/>
    <mergeCell ref="AB9:AB11"/>
    <mergeCell ref="I10:I11"/>
    <mergeCell ref="J10:J11"/>
    <mergeCell ref="K10:K11"/>
    <mergeCell ref="L10:L11"/>
    <mergeCell ref="M10:M11"/>
    <mergeCell ref="N10:N11"/>
    <mergeCell ref="O10:O11"/>
    <mergeCell ref="AA9:AA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workbookViewId="0">
      <selection activeCell="H38" sqref="H38"/>
    </sheetView>
  </sheetViews>
  <sheetFormatPr defaultRowHeight="15" x14ac:dyDescent="0.25"/>
  <cols>
    <col min="1" max="1" width="4.5703125" customWidth="1"/>
    <col min="2" max="2" width="5.140625" customWidth="1"/>
    <col min="3" max="3" width="6.28515625" customWidth="1"/>
    <col min="4" max="4" width="20.42578125" customWidth="1"/>
    <col min="5" max="5" width="9.28515625" customWidth="1"/>
    <col min="6" max="6" width="7.85546875" customWidth="1"/>
    <col min="7" max="7" width="12.28515625" customWidth="1"/>
    <col min="8" max="8" width="19.85546875" customWidth="1"/>
    <col min="9" max="9" width="3.28515625" customWidth="1"/>
    <col min="10" max="10" width="3.5703125" customWidth="1"/>
    <col min="11" max="13" width="3.7109375" customWidth="1"/>
    <col min="14" max="16" width="3.5703125" customWidth="1"/>
    <col min="17" max="17" width="4" customWidth="1"/>
    <col min="18" max="18" width="3.5703125" customWidth="1"/>
    <col min="19" max="19" width="3.7109375" customWidth="1"/>
    <col min="20" max="22" width="4" customWidth="1"/>
    <col min="23" max="23" width="2.5703125" customWidth="1"/>
    <col min="24" max="24" width="3.140625" customWidth="1"/>
    <col min="25" max="25" width="6" customWidth="1"/>
    <col min="26" max="26" width="4.7109375" customWidth="1"/>
    <col min="27" max="27" width="5" customWidth="1"/>
    <col min="28" max="28" width="12.85546875" customWidth="1"/>
  </cols>
  <sheetData>
    <row r="1" spans="1:28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</row>
    <row r="3" spans="1:28" ht="20.25" x14ac:dyDescent="0.3">
      <c r="A3" s="1"/>
      <c r="B3" s="1"/>
      <c r="C3" s="1"/>
      <c r="D3" s="1"/>
      <c r="E3" s="1"/>
      <c r="F3" s="1"/>
      <c r="G3" s="1"/>
      <c r="I3" s="131"/>
      <c r="X3" s="1"/>
      <c r="Y3" s="1"/>
      <c r="Z3" s="1"/>
      <c r="AA3" s="1"/>
      <c r="AB3" s="2" t="s">
        <v>88</v>
      </c>
    </row>
    <row r="4" spans="1:28" ht="18" x14ac:dyDescent="0.25">
      <c r="A4" s="3"/>
      <c r="B4" s="4"/>
      <c r="C4" s="4"/>
      <c r="D4" s="5"/>
      <c r="F4" s="6"/>
      <c r="G4" s="6"/>
      <c r="I4" s="131"/>
      <c r="X4" s="6"/>
      <c r="Y4" s="6"/>
      <c r="Z4" s="6"/>
      <c r="AA4" s="6"/>
      <c r="AB4" s="88" t="s">
        <v>2</v>
      </c>
    </row>
    <row r="5" spans="1:28" ht="15.75" x14ac:dyDescent="0.25">
      <c r="A5" s="3"/>
      <c r="B5" s="7"/>
      <c r="C5" s="7"/>
      <c r="D5" s="8"/>
      <c r="F5" s="202"/>
      <c r="G5" s="202"/>
      <c r="I5" s="131"/>
      <c r="X5" s="9"/>
      <c r="Y5" s="9"/>
      <c r="AB5" s="10" t="s">
        <v>3</v>
      </c>
    </row>
    <row r="6" spans="1:28" ht="20.25" x14ac:dyDescent="0.3">
      <c r="A6" s="11"/>
      <c r="D6" s="122" t="s">
        <v>73</v>
      </c>
      <c r="E6" s="87">
        <v>0.4375</v>
      </c>
      <c r="F6" s="86" t="s">
        <v>7</v>
      </c>
      <c r="G6" s="11"/>
      <c r="H6" s="200" t="s">
        <v>5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</row>
    <row r="7" spans="1:2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28" ht="15.75" x14ac:dyDescent="0.25">
      <c r="A8" s="3"/>
      <c r="B8" s="19"/>
      <c r="C8" s="20" t="s">
        <v>8</v>
      </c>
      <c r="D8" s="130"/>
      <c r="E8" s="21" t="s">
        <v>64</v>
      </c>
      <c r="F8" s="3"/>
      <c r="G8" s="154"/>
      <c r="H8" s="23"/>
      <c r="I8" s="23"/>
      <c r="J8" s="18"/>
    </row>
    <row r="9" spans="1:28" ht="18" customHeight="1" x14ac:dyDescent="0.25">
      <c r="A9" s="226" t="s">
        <v>37</v>
      </c>
      <c r="B9" s="226" t="s">
        <v>55</v>
      </c>
      <c r="C9" s="196" t="s">
        <v>11</v>
      </c>
      <c r="D9" s="197" t="s">
        <v>47</v>
      </c>
      <c r="E9" s="196" t="s">
        <v>13</v>
      </c>
      <c r="F9" s="192" t="s">
        <v>48</v>
      </c>
      <c r="G9" s="192" t="s">
        <v>15</v>
      </c>
      <c r="H9" s="192" t="s">
        <v>49</v>
      </c>
      <c r="I9" s="235" t="s">
        <v>56</v>
      </c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93"/>
      <c r="U9" s="155"/>
      <c r="V9" s="155"/>
      <c r="W9" s="220" t="s">
        <v>57</v>
      </c>
      <c r="X9" s="223" t="s">
        <v>58</v>
      </c>
      <c r="Y9" s="211" t="s">
        <v>59</v>
      </c>
      <c r="Z9" s="229" t="s">
        <v>18</v>
      </c>
      <c r="AA9" s="232" t="s">
        <v>19</v>
      </c>
      <c r="AB9" s="192" t="s">
        <v>20</v>
      </c>
    </row>
    <row r="10" spans="1:28" x14ac:dyDescent="0.25">
      <c r="A10" s="227"/>
      <c r="B10" s="227"/>
      <c r="C10" s="205"/>
      <c r="D10" s="216"/>
      <c r="E10" s="205"/>
      <c r="F10" s="205"/>
      <c r="G10" s="205"/>
      <c r="H10" s="205"/>
      <c r="I10" s="292">
        <v>300</v>
      </c>
      <c r="J10" s="292">
        <v>320</v>
      </c>
      <c r="K10" s="292">
        <v>330</v>
      </c>
      <c r="L10" s="292">
        <v>340</v>
      </c>
      <c r="M10" s="292">
        <v>350</v>
      </c>
      <c r="N10" s="292">
        <v>370</v>
      </c>
      <c r="O10" s="292">
        <v>380</v>
      </c>
      <c r="P10" s="292">
        <v>400</v>
      </c>
      <c r="Q10" s="292">
        <v>410</v>
      </c>
      <c r="R10" s="292">
        <v>420</v>
      </c>
      <c r="S10" s="292">
        <v>430</v>
      </c>
      <c r="T10" s="284">
        <v>440</v>
      </c>
      <c r="U10" s="285"/>
      <c r="V10" s="285"/>
      <c r="W10" s="221"/>
      <c r="X10" s="224"/>
      <c r="Y10" s="212"/>
      <c r="Z10" s="230"/>
      <c r="AA10" s="233"/>
      <c r="AB10" s="209"/>
    </row>
    <row r="11" spans="1:28" x14ac:dyDescent="0.25">
      <c r="A11" s="228"/>
      <c r="B11" s="228"/>
      <c r="C11" s="193"/>
      <c r="D11" s="198"/>
      <c r="E11" s="193"/>
      <c r="F11" s="193"/>
      <c r="G11" s="193"/>
      <c r="H11" s="193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8"/>
      <c r="V11" s="288"/>
      <c r="W11" s="222"/>
      <c r="X11" s="225"/>
      <c r="Y11" s="213"/>
      <c r="Z11" s="231"/>
      <c r="AA11" s="234"/>
      <c r="AB11" s="210"/>
    </row>
    <row r="12" spans="1:28" ht="33.75" x14ac:dyDescent="0.25">
      <c r="A12" s="25">
        <v>1</v>
      </c>
      <c r="B12" s="294" t="s">
        <v>89</v>
      </c>
      <c r="C12" s="31">
        <v>184</v>
      </c>
      <c r="D12" s="27" t="str">
        <f>IF(C12=0," ",VLOOKUP(C12,[1]Женщины!B$1:I$65536,2,FALSE))</f>
        <v>Казека Екатерина</v>
      </c>
      <c r="E12" s="123" t="str">
        <f>IF(C12=0," ",VLOOKUP($C12,[1]Женщины!$B$1:$H$65536,3,FALSE))</f>
        <v>1990</v>
      </c>
      <c r="F12" s="26" t="str">
        <f>IF(C12=0," ",IF(VLOOKUP($C12,[1]Женщины!$B$1:$H$65536,4,FALSE)=0," ",VLOOKUP($C12,[1]Женщины!$B$1:$H$65536,4,FALSE)))</f>
        <v>МС</v>
      </c>
      <c r="G12" s="83" t="str">
        <f>IF(C12=0," ",VLOOKUP($C12,[1]Женщины!$B$1:$H$65536,5,FALSE))</f>
        <v>Челябинская</v>
      </c>
      <c r="H12" s="32" t="str">
        <f>IF(C12=0," ",VLOOKUP($C12,[1]Женщины!$B$1:$H$65536,6,FALSE))</f>
        <v>Челябинск, УралГУФК</v>
      </c>
      <c r="I12" s="290"/>
      <c r="J12" s="290"/>
      <c r="K12" s="156"/>
      <c r="L12" s="290"/>
      <c r="M12" s="290"/>
      <c r="N12" s="290"/>
      <c r="O12" s="290"/>
      <c r="P12" s="290" t="s">
        <v>61</v>
      </c>
      <c r="Q12" s="290" t="s">
        <v>62</v>
      </c>
      <c r="R12" s="290" t="s">
        <v>61</v>
      </c>
      <c r="S12" s="290" t="s">
        <v>61</v>
      </c>
      <c r="T12" s="290" t="s">
        <v>63</v>
      </c>
      <c r="U12" s="290"/>
      <c r="V12" s="290"/>
      <c r="W12" s="157">
        <v>1</v>
      </c>
      <c r="X12" s="157">
        <v>1</v>
      </c>
      <c r="Y12" s="133">
        <v>4.3</v>
      </c>
      <c r="Z12" s="26" t="s">
        <v>41</v>
      </c>
      <c r="AA12" s="156" t="s">
        <v>42</v>
      </c>
      <c r="AB12" s="32" t="str">
        <f>IF(C12=0," ",VLOOKUP($C12,[1]Женщины!$B$1:$H$65536,7,FALSE))</f>
        <v>Шалонников А.П., Ревенко В.Я.</v>
      </c>
    </row>
    <row r="13" spans="1:28" x14ac:dyDescent="0.25">
      <c r="A13" s="125">
        <v>2</v>
      </c>
      <c r="B13" s="295" t="s">
        <v>90</v>
      </c>
      <c r="C13" s="96">
        <v>168</v>
      </c>
      <c r="D13" s="27" t="str">
        <f>IF(C13=0," ",VLOOKUP(C13,[1]Женщины!B$1:I$65536,2,FALSE))</f>
        <v>Новикова Валерия</v>
      </c>
      <c r="E13" s="123" t="str">
        <f>IF(C13=0," ",VLOOKUP($C13,[1]Женщины!$B$1:$H$65536,3,FALSE))</f>
        <v>1993</v>
      </c>
      <c r="F13" s="26" t="str">
        <f>IF(C13=0," ",IF(VLOOKUP($C13,[1]Женщины!$B$1:$H$65536,4,FALSE)=0," ",VLOOKUP($C13,[1]Женщины!$B$1:$H$65536,4,FALSE)))</f>
        <v>МС</v>
      </c>
      <c r="G13" s="83" t="str">
        <f>IF(C13=0," ",VLOOKUP($C13,[1]Женщины!$B$1:$H$65536,5,FALSE))</f>
        <v>Челябинская</v>
      </c>
      <c r="H13" s="32" t="str">
        <f>IF(C13=0," ",VLOOKUP($C13,[1]Женщины!$B$1:$H$65536,6,FALSE))</f>
        <v>Челябинск, УралГУФК</v>
      </c>
      <c r="I13" s="290"/>
      <c r="J13" s="290"/>
      <c r="K13" s="156"/>
      <c r="L13" s="290"/>
      <c r="M13" s="290"/>
      <c r="N13" s="290"/>
      <c r="O13" s="290" t="s">
        <v>62</v>
      </c>
      <c r="P13" s="290" t="s">
        <v>62</v>
      </c>
      <c r="Q13" s="290" t="s">
        <v>63</v>
      </c>
      <c r="R13" s="290"/>
      <c r="S13" s="290"/>
      <c r="T13" s="290"/>
      <c r="U13" s="290"/>
      <c r="V13" s="290"/>
      <c r="W13" s="157">
        <v>2</v>
      </c>
      <c r="X13" s="157">
        <v>2</v>
      </c>
      <c r="Y13" s="133">
        <v>4</v>
      </c>
      <c r="Z13" s="26" t="s">
        <v>41</v>
      </c>
      <c r="AA13" s="156" t="s">
        <v>43</v>
      </c>
      <c r="AB13" s="43" t="str">
        <f>IF(C13=0," ",VLOOKUP($C13,[1]Женщины!$B$1:$H$65536,7,FALSE))</f>
        <v>Ревенко В.Я.</v>
      </c>
    </row>
    <row r="14" spans="1:28" ht="22.5" x14ac:dyDescent="0.25">
      <c r="A14" s="125">
        <v>3</v>
      </c>
      <c r="B14" s="295" t="s">
        <v>91</v>
      </c>
      <c r="C14" s="96">
        <v>206</v>
      </c>
      <c r="D14" s="27" t="str">
        <f>IF(C14=0," ",VLOOKUP(C14,[1]Женщины!B$1:I$65536,2,FALSE))</f>
        <v>Комарова Кристина</v>
      </c>
      <c r="E14" s="123" t="str">
        <f>IF(C14=0," ",VLOOKUP($C14,[1]Женщины!$B$1:$H$65536,3,FALSE))</f>
        <v>30.01.1992</v>
      </c>
      <c r="F14" s="26" t="str">
        <f>IF(C14=0," ",IF(VLOOKUP($C14,[1]Женщины!$B$1:$H$65536,4,FALSE)=0," ",VLOOKUP($C14,[1]Женщины!$B$1:$H$65536,4,FALSE)))</f>
        <v>МС</v>
      </c>
      <c r="G14" s="27" t="str">
        <f>IF(C14=0," ",VLOOKUP($C14,[1]Женщины!$B$1:$H$65536,5,FALSE))</f>
        <v>Ярославская</v>
      </c>
      <c r="H14" s="32" t="str">
        <f>IF(C14=0," ",VLOOKUP($C14,[1]Женщины!$B$1:$H$65536,6,FALSE))</f>
        <v>Ярославль, филиал МосАП</v>
      </c>
      <c r="I14" s="290"/>
      <c r="J14" s="290"/>
      <c r="K14" s="156"/>
      <c r="L14" s="290"/>
      <c r="M14" s="290"/>
      <c r="N14" s="290" t="s">
        <v>61</v>
      </c>
      <c r="O14" s="290" t="s">
        <v>62</v>
      </c>
      <c r="P14" s="290" t="s">
        <v>63</v>
      </c>
      <c r="Q14" s="290"/>
      <c r="R14" s="290"/>
      <c r="S14" s="290"/>
      <c r="T14" s="290"/>
      <c r="U14" s="290"/>
      <c r="V14" s="290"/>
      <c r="W14" s="157">
        <v>2</v>
      </c>
      <c r="X14" s="157">
        <v>1</v>
      </c>
      <c r="Y14" s="133">
        <v>3.8</v>
      </c>
      <c r="Z14" s="31" t="str">
        <f>IF(Y14=0," ",IF(Y14&gt;=[1]Разряды!$D$44,[1]Разряды!$D$3,IF(Y14&gt;=[1]Разряды!$E$44,[1]Разряды!$E$3,IF(Y14&gt;=[1]Разряды!$F$44,[1]Разряды!$F$3,IF(Y14&gt;=[1]Разряды!$G$44,[1]Разряды!$G$3,IF(Y14&gt;=[1]Разряды!$H$44,[1]Разряды!$H$3,IF(Y14&gt;=[1]Разряды!$I$44,[1]Разряды!$I$3,IF(Y14&gt;=[1]Разряды!$J$44,[1]Разряды!$J$3,"б/р"))))))))</f>
        <v>кмс</v>
      </c>
      <c r="AA14" s="156" t="s">
        <v>26</v>
      </c>
      <c r="AB14" s="32" t="str">
        <f>IF(C14=0," ",VLOOKUP($C14,[1]Женщины!$B$1:$H$65536,7,FALSE))</f>
        <v>Скулябин А.Б.</v>
      </c>
    </row>
    <row r="15" spans="1:28" ht="22.5" x14ac:dyDescent="0.25">
      <c r="A15" s="127">
        <v>4</v>
      </c>
      <c r="B15" s="295" t="s">
        <v>92</v>
      </c>
      <c r="C15" s="96">
        <v>28</v>
      </c>
      <c r="D15" s="27" t="str">
        <f>IF(C15=0," ",VLOOKUP(C15,[1]Женщины!B$1:I$65536,2,FALSE))</f>
        <v>Молькова Таисия</v>
      </c>
      <c r="E15" s="123" t="str">
        <f>IF(C15=0," ",VLOOKUP($C15,[1]Женщины!$B$1:$H$65536,3,FALSE))</f>
        <v>21.05.1995</v>
      </c>
      <c r="F15" s="26" t="str">
        <f>IF(C15=0," ",IF(VLOOKUP($C15,[1]Женщины!$B$1:$H$65536,4,FALSE)=0," ",VLOOKUP($C15,[1]Женщины!$B$1:$H$65536,4,FALSE)))</f>
        <v>МС</v>
      </c>
      <c r="G15" s="27" t="str">
        <f>IF(C15=0," ",VLOOKUP($C15,[1]Женщины!$B$1:$H$65536,5,FALSE))</f>
        <v>Ярославская</v>
      </c>
      <c r="H15" s="32" t="str">
        <f>IF(C15=0," ",VLOOKUP($C15,[1]Женщины!$B$1:$H$65536,6,FALSE))</f>
        <v>Ярославль, ЯрГУ им. П.Г. Демидова</v>
      </c>
      <c r="I15" s="290"/>
      <c r="J15" s="290"/>
      <c r="K15" s="156" t="s">
        <v>61</v>
      </c>
      <c r="L15" s="290" t="s">
        <v>62</v>
      </c>
      <c r="M15" s="290" t="s">
        <v>63</v>
      </c>
      <c r="N15" s="290"/>
      <c r="O15" s="290"/>
      <c r="P15" s="290"/>
      <c r="Q15" s="290"/>
      <c r="R15" s="290"/>
      <c r="S15" s="290"/>
      <c r="T15" s="290"/>
      <c r="U15" s="290"/>
      <c r="V15" s="290"/>
      <c r="W15" s="157">
        <v>2</v>
      </c>
      <c r="X15" s="157">
        <v>1</v>
      </c>
      <c r="Y15" s="133">
        <v>3.4</v>
      </c>
      <c r="Z15" s="31" t="str">
        <f>IF(Y15=0," ",IF(Y15&gt;=[1]Разряды!$D$44,[1]Разряды!$D$3,IF(Y15&gt;=[1]Разряды!$E$44,[1]Разряды!$E$3,IF(Y15&gt;=[1]Разряды!$F$44,[1]Разряды!$F$3,IF(Y15&gt;=[1]Разряды!$G$44,[1]Разряды!$G$3,IF(Y15&gt;=[1]Разряды!$H$44,[1]Разряды!$H$3,IF(Y15&gt;=[1]Разряды!$I$44,[1]Разряды!$I$3,IF(Y15&gt;=[1]Разряды!$J$44,[1]Разряды!$J$3,"б/р"))))))))</f>
        <v>1р</v>
      </c>
      <c r="AA15" s="156">
        <v>11</v>
      </c>
      <c r="AB15" s="32" t="str">
        <f>IF(C15=0," ",VLOOKUP($C15,[1]Женщины!$B$1:$H$65536,7,FALSE))</f>
        <v>Скулябин А.Б.</v>
      </c>
    </row>
    <row r="16" spans="1:28" ht="22.5" x14ac:dyDescent="0.25">
      <c r="A16" s="127">
        <v>5</v>
      </c>
      <c r="B16" s="295" t="s">
        <v>93</v>
      </c>
      <c r="C16" s="96">
        <v>41</v>
      </c>
      <c r="D16" s="27" t="str">
        <f>IF(C16=0," ",VLOOKUP(C16,[1]Женщины!B$1:I$65536,2,FALSE))</f>
        <v>Баскова Мария</v>
      </c>
      <c r="E16" s="123" t="str">
        <f>IF(C16=0," ",VLOOKUP($C16,[1]Женщины!$B$1:$H$65536,3,FALSE))</f>
        <v>26.10.1995</v>
      </c>
      <c r="F16" s="26" t="str">
        <f>IF(C16=0," ",IF(VLOOKUP($C16,[1]Женщины!$B$1:$H$65536,4,FALSE)=0," ",VLOOKUP($C16,[1]Женщины!$B$1:$H$65536,4,FALSE)))</f>
        <v>КМС</v>
      </c>
      <c r="G16" s="27" t="str">
        <f>IF(C16=0," ",VLOOKUP($C16,[1]Женщины!$B$1:$H$65536,5,FALSE))</f>
        <v>Ярославская</v>
      </c>
      <c r="H16" s="32" t="str">
        <f>IF(C16=0," ",VLOOKUP($C16,[1]Женщины!$B$1:$H$65536,6,FALSE))</f>
        <v>Ярославль, ЯрГУ им. П.Г. Демидова</v>
      </c>
      <c r="I16" s="290" t="s">
        <v>61</v>
      </c>
      <c r="J16" s="290" t="s">
        <v>62</v>
      </c>
      <c r="K16" s="156" t="s">
        <v>63</v>
      </c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157">
        <v>2</v>
      </c>
      <c r="X16" s="157">
        <v>1</v>
      </c>
      <c r="Y16" s="133">
        <v>3.2</v>
      </c>
      <c r="Z16" s="31" t="str">
        <f>IF(Y16=0," ",IF(Y16&gt;=[1]Разряды!$D$44,[1]Разряды!$D$3,IF(Y16&gt;=[1]Разряды!$E$44,[1]Разряды!$E$3,IF(Y16&gt;=[1]Разряды!$F$44,[1]Разряды!$F$3,IF(Y16&gt;=[1]Разряды!$G$44,[1]Разряды!$G$3,IF(Y16&gt;=[1]Разряды!$H$44,[1]Разряды!$H$3,IF(Y16&gt;=[1]Разряды!$I$44,[1]Разряды!$I$3,IF(Y16&gt;=[1]Разряды!$J$44,[1]Разряды!$J$3,"б/р"))))))))</f>
        <v>1р</v>
      </c>
      <c r="AA16" s="156">
        <v>10</v>
      </c>
      <c r="AB16" s="32" t="str">
        <f>IF(C16=0," ",VLOOKUP($C16,[1]Женщины!$B$1:$H$65536,7,FALSE))</f>
        <v>Скулябин А.Б.</v>
      </c>
    </row>
    <row r="17" spans="1:28" x14ac:dyDescent="0.25">
      <c r="A17" s="125"/>
      <c r="B17" s="295" t="s">
        <v>91</v>
      </c>
      <c r="C17" s="96">
        <v>170</v>
      </c>
      <c r="D17" s="27" t="str">
        <f>IF(C17=0," ",VLOOKUP(C17,[1]Женщины!B$1:I$65536,2,FALSE))</f>
        <v>Авдонькина Анна</v>
      </c>
      <c r="E17" s="123" t="str">
        <f>IF(C17=0," ",VLOOKUP($C17,[1]Женщины!$B$1:$H$65536,3,FALSE))</f>
        <v>1991</v>
      </c>
      <c r="F17" s="26" t="str">
        <f>IF(C17=0," ",IF(VLOOKUP($C17,[1]Женщины!$B$1:$H$65536,4,FALSE)=0," ",VLOOKUP($C17,[1]Женщины!$B$1:$H$65536,4,FALSE)))</f>
        <v>КМС</v>
      </c>
      <c r="G17" s="27" t="str">
        <f>IF(C17=0," ",VLOOKUP($C17,[1]Женщины!$B$1:$H$65536,5,FALSE))</f>
        <v>Челябинская</v>
      </c>
      <c r="H17" s="83" t="str">
        <f>IF(C17=0," ",VLOOKUP($C17,[1]Женщины!$B$1:$H$65536,6,FALSE))</f>
        <v>Челябинск, УралГУФК</v>
      </c>
      <c r="I17" s="290"/>
      <c r="J17" s="290"/>
      <c r="K17" s="156"/>
      <c r="L17" s="290"/>
      <c r="M17" s="290"/>
      <c r="N17" s="290" t="s">
        <v>63</v>
      </c>
      <c r="O17" s="290"/>
      <c r="P17" s="290"/>
      <c r="Q17" s="290"/>
      <c r="R17" s="290"/>
      <c r="S17" s="290"/>
      <c r="T17" s="290"/>
      <c r="U17" s="290"/>
      <c r="V17" s="290"/>
      <c r="W17" s="157"/>
      <c r="X17" s="157"/>
      <c r="Y17" s="133">
        <v>0</v>
      </c>
      <c r="Z17" s="31" t="str">
        <f>IF(Y17=0," ",IF(Y17&gt;=[1]Разряды!$D$44,[1]Разряды!$D$3,IF(Y17&gt;=[1]Разряды!$E$44,[1]Разряды!$E$3,IF(Y17&gt;=[1]Разряды!$F$44,[1]Разряды!$F$3,IF(Y17&gt;=[1]Разряды!$G$44,[1]Разряды!$G$3,IF(Y17&gt;=[1]Разряды!$H$44,[1]Разряды!$H$3,IF(Y17&gt;=[1]Разряды!$I$44,[1]Разряды!$I$3,IF(Y17&gt;=[1]Разряды!$J$44,[1]Разряды!$J$3,"б/р"))))))))</f>
        <v xml:space="preserve"> </v>
      </c>
      <c r="AA17" s="156">
        <v>0</v>
      </c>
      <c r="AB17" s="43" t="str">
        <f>IF(C17=0," ",VLOOKUP($C17,[1]Женщины!$B$1:$H$65536,7,FALSE))</f>
        <v>Копылев С.С.</v>
      </c>
    </row>
    <row r="18" spans="1:28" x14ac:dyDescent="0.25">
      <c r="A18" s="127"/>
      <c r="B18" s="295" t="s">
        <v>94</v>
      </c>
      <c r="C18" s="96">
        <v>358</v>
      </c>
      <c r="D18" s="27" t="str">
        <f>IF(C18=0," ",VLOOKUP(C18,[1]Женщины!B$1:I$65536,2,FALSE))</f>
        <v>Гутенкова Дарья</v>
      </c>
      <c r="E18" s="123" t="str">
        <f>IF(C18=0," ",VLOOKUP($C18,[1]Женщины!$B$1:$H$65536,3,FALSE))</f>
        <v>22.07.1996</v>
      </c>
      <c r="F18" s="26" t="str">
        <f>IF(C18=0," ",IF(VLOOKUP($C18,[1]Женщины!$B$1:$H$65536,4,FALSE)=0," ",VLOOKUP($C18,[1]Женщины!$B$1:$H$65536,4,FALSE)))</f>
        <v>КМС</v>
      </c>
      <c r="G18" s="83" t="str">
        <f>IF(C18=0," ",VLOOKUP($C18,[1]Женщины!$B$1:$H$65536,5,FALSE))</f>
        <v>Московская</v>
      </c>
      <c r="H18" s="32" t="str">
        <f>IF(C18=0," ",VLOOKUP($C18,[1]Женщины!$B$1:$H$65536,6,FALSE))</f>
        <v>Малаховка, МГАФК</v>
      </c>
      <c r="I18" s="290"/>
      <c r="J18" s="290"/>
      <c r="K18" s="156"/>
      <c r="L18" s="290"/>
      <c r="M18" s="290" t="s">
        <v>63</v>
      </c>
      <c r="N18" s="290"/>
      <c r="O18" s="290"/>
      <c r="P18" s="290"/>
      <c r="Q18" s="290"/>
      <c r="R18" s="290"/>
      <c r="S18" s="290"/>
      <c r="T18" s="290"/>
      <c r="U18" s="290"/>
      <c r="V18" s="290"/>
      <c r="W18" s="157"/>
      <c r="X18" s="157"/>
      <c r="Y18" s="133">
        <v>0</v>
      </c>
      <c r="Z18" s="31" t="str">
        <f>IF(Y18=0," ",IF(Y18&gt;=[1]Разряды!$D$44,[1]Разряды!$D$3,IF(Y18&gt;=[1]Разряды!$E$44,[1]Разряды!$E$3,IF(Y18&gt;=[1]Разряды!$F$44,[1]Разряды!$F$3,IF(Y18&gt;=[1]Разряды!$G$44,[1]Разряды!$G$3,IF(Y18&gt;=[1]Разряды!$H$44,[1]Разряды!$H$3,IF(Y18&gt;=[1]Разряды!$I$44,[1]Разряды!$I$3,IF(Y18&gt;=[1]Разряды!$J$44,[1]Разряды!$J$3,"б/р"))))))))</f>
        <v xml:space="preserve"> </v>
      </c>
      <c r="AA18" s="156">
        <v>0</v>
      </c>
      <c r="AB18" s="43">
        <f>IF(C18=0," ",VLOOKUP($C18,[1]Женщины!$B$1:$H$65536,7,FALSE))</f>
        <v>0</v>
      </c>
    </row>
    <row r="19" spans="1:28" ht="16.5" thickBot="1" x14ac:dyDescent="0.3">
      <c r="A19" s="60"/>
      <c r="B19" s="158"/>
      <c r="C19" s="141"/>
      <c r="D19" s="159"/>
      <c r="E19" s="137"/>
      <c r="F19" s="128"/>
      <c r="G19" s="128"/>
      <c r="H19" s="128"/>
      <c r="I19" s="160"/>
      <c r="J19" s="160"/>
      <c r="K19" s="137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1"/>
      <c r="X19" s="161"/>
      <c r="Y19" s="167"/>
      <c r="Z19" s="135"/>
      <c r="AA19" s="135"/>
      <c r="AB19" s="141"/>
    </row>
    <row r="20" spans="1:28" ht="15.75" thickTop="1" x14ac:dyDescent="0.25"/>
    <row r="21" spans="1:28" x14ac:dyDescent="0.25">
      <c r="A21" s="296"/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</row>
    <row r="22" spans="1:28" x14ac:dyDescent="0.25">
      <c r="A22" s="130"/>
      <c r="B22" s="130"/>
      <c r="D22" s="130"/>
      <c r="E22" s="130"/>
      <c r="I22" s="131"/>
    </row>
    <row r="23" spans="1:28" x14ac:dyDescent="0.25">
      <c r="A23" s="130"/>
      <c r="B23" s="130"/>
      <c r="D23" s="130"/>
      <c r="E23" s="130"/>
      <c r="I23" s="131"/>
    </row>
    <row r="24" spans="1:28" x14ac:dyDescent="0.25">
      <c r="A24" s="130"/>
      <c r="B24" s="130"/>
      <c r="D24" s="130"/>
      <c r="E24" s="130"/>
      <c r="I24" s="131"/>
    </row>
    <row r="25" spans="1:28" x14ac:dyDescent="0.25">
      <c r="A25" s="130"/>
      <c r="B25" s="130"/>
      <c r="D25" s="130"/>
      <c r="E25" s="130"/>
      <c r="I25" s="131"/>
    </row>
    <row r="26" spans="1:28" ht="15.75" x14ac:dyDescent="0.25">
      <c r="A26" s="130"/>
      <c r="B26" s="130"/>
      <c r="C26" s="71"/>
      <c r="D26" s="71"/>
      <c r="E26" s="72"/>
      <c r="F26" s="73"/>
      <c r="G26" s="73"/>
      <c r="H26" s="74"/>
      <c r="I26" s="72"/>
      <c r="J26" s="103"/>
      <c r="K26" s="75"/>
      <c r="L26" s="75"/>
    </row>
    <row r="27" spans="1:28" ht="15.75" x14ac:dyDescent="0.25">
      <c r="A27" s="130"/>
      <c r="B27" s="130"/>
      <c r="C27" s="71"/>
      <c r="D27" s="71"/>
      <c r="E27" s="72"/>
      <c r="F27" s="73"/>
      <c r="G27" s="73"/>
      <c r="H27" s="71"/>
      <c r="I27" s="72"/>
      <c r="J27" s="103"/>
      <c r="K27" s="75"/>
      <c r="L27" s="75"/>
    </row>
    <row r="28" spans="1:28" ht="15.75" x14ac:dyDescent="0.25">
      <c r="A28" s="130"/>
      <c r="B28" s="130"/>
      <c r="C28" s="71"/>
      <c r="D28" s="71"/>
      <c r="E28" s="72"/>
      <c r="F28" s="73"/>
      <c r="G28" s="73"/>
      <c r="H28" s="71"/>
      <c r="I28" s="72"/>
      <c r="J28" s="103"/>
      <c r="K28" s="75"/>
      <c r="L28" s="75"/>
    </row>
    <row r="29" spans="1:28" ht="15.75" x14ac:dyDescent="0.25">
      <c r="A29" s="130"/>
      <c r="B29" s="130"/>
      <c r="C29" s="71"/>
      <c r="D29" s="71"/>
      <c r="E29" s="72"/>
      <c r="F29" s="73"/>
      <c r="G29" s="73"/>
      <c r="H29" s="74"/>
      <c r="I29" s="72"/>
      <c r="J29" s="103"/>
      <c r="K29" s="75"/>
      <c r="L29" s="75"/>
    </row>
    <row r="30" spans="1:28" ht="15.75" x14ac:dyDescent="0.25">
      <c r="A30" s="130"/>
      <c r="B30" s="130"/>
      <c r="C30" s="71"/>
      <c r="D30" s="71"/>
      <c r="E30" s="72"/>
      <c r="F30" s="73"/>
      <c r="G30" s="73"/>
      <c r="H30" s="71"/>
      <c r="I30" s="72"/>
      <c r="J30" s="103"/>
      <c r="K30" s="75"/>
      <c r="L30" s="75"/>
    </row>
    <row r="31" spans="1:28" ht="15.75" x14ac:dyDescent="0.25">
      <c r="A31" s="130"/>
      <c r="B31" s="130"/>
      <c r="C31" s="71"/>
      <c r="D31" s="71"/>
      <c r="E31" s="72"/>
      <c r="F31" s="73"/>
      <c r="G31" s="73"/>
      <c r="H31" s="71"/>
      <c r="I31" s="72"/>
      <c r="J31" s="103"/>
      <c r="K31" s="75"/>
      <c r="L31" s="75"/>
    </row>
    <row r="33" spans="1:12" ht="15.75" x14ac:dyDescent="0.25">
      <c r="A33" s="130"/>
      <c r="B33" s="130"/>
      <c r="C33" s="71"/>
      <c r="D33" s="71"/>
      <c r="E33" s="72"/>
      <c r="F33" s="73"/>
      <c r="G33" s="73"/>
      <c r="H33" s="71"/>
      <c r="I33" s="72"/>
      <c r="J33" s="103"/>
      <c r="K33" s="75"/>
      <c r="L33" s="75"/>
    </row>
    <row r="34" spans="1:12" ht="15.75" x14ac:dyDescent="0.25">
      <c r="A34" s="130"/>
      <c r="B34" s="130"/>
      <c r="C34" s="71"/>
      <c r="D34" s="71"/>
      <c r="E34" s="72"/>
      <c r="F34" s="73"/>
      <c r="G34" s="73"/>
      <c r="H34" s="71"/>
      <c r="I34" s="72"/>
      <c r="J34" s="103"/>
      <c r="K34" s="75"/>
      <c r="L34" s="75"/>
    </row>
    <row r="35" spans="1:12" ht="15.75" x14ac:dyDescent="0.25">
      <c r="A35" s="130"/>
      <c r="B35" s="130"/>
      <c r="C35" s="71"/>
      <c r="D35" s="71"/>
      <c r="E35" s="72"/>
      <c r="F35" s="73"/>
      <c r="G35" s="73"/>
      <c r="H35" s="71"/>
      <c r="I35" s="72"/>
      <c r="J35" s="103"/>
      <c r="K35" s="75"/>
      <c r="L35" s="75"/>
    </row>
    <row r="36" spans="1:12" ht="15.75" x14ac:dyDescent="0.25">
      <c r="A36" s="130"/>
      <c r="B36" s="130"/>
      <c r="C36" s="71"/>
      <c r="D36" s="71"/>
      <c r="E36" s="72"/>
      <c r="F36" s="73"/>
      <c r="G36" s="73"/>
      <c r="H36" s="71"/>
      <c r="I36" s="72"/>
      <c r="J36" s="103"/>
      <c r="K36" s="75"/>
      <c r="L36" s="75"/>
    </row>
    <row r="37" spans="1:12" ht="15.75" x14ac:dyDescent="0.25">
      <c r="A37" s="130"/>
      <c r="B37" s="130"/>
      <c r="C37" s="71"/>
      <c r="D37" s="71"/>
      <c r="E37" s="72"/>
      <c r="F37" s="73"/>
      <c r="G37" s="73"/>
      <c r="H37" s="71"/>
      <c r="I37" s="72"/>
      <c r="J37" s="103"/>
      <c r="K37" s="75"/>
      <c r="L37" s="75"/>
    </row>
    <row r="38" spans="1:12" ht="15.75" x14ac:dyDescent="0.25">
      <c r="A38" s="130"/>
      <c r="B38" s="130"/>
      <c r="C38" s="71"/>
      <c r="D38" s="71"/>
      <c r="E38" s="72"/>
      <c r="F38" s="73"/>
      <c r="G38" s="73"/>
      <c r="H38" s="71"/>
      <c r="I38" s="72"/>
      <c r="J38" s="103"/>
      <c r="K38" s="75"/>
      <c r="L38" s="75"/>
    </row>
    <row r="51" spans="1:24" x14ac:dyDescent="0.25">
      <c r="A51" s="296" t="s">
        <v>95</v>
      </c>
      <c r="B51" s="296"/>
      <c r="C51" s="296"/>
      <c r="D51" s="296"/>
      <c r="E51" s="296"/>
      <c r="F51" s="296"/>
      <c r="G51" s="296"/>
      <c r="H51" s="296"/>
      <c r="I51" s="296"/>
      <c r="J51" s="296"/>
      <c r="K51" s="296"/>
      <c r="L51" s="296"/>
      <c r="M51" s="296"/>
      <c r="N51" s="296"/>
      <c r="O51" s="296"/>
      <c r="P51" s="296"/>
      <c r="Q51" s="296"/>
      <c r="R51" s="296"/>
      <c r="S51" s="296"/>
      <c r="T51" s="296"/>
      <c r="U51" s="296"/>
      <c r="V51" s="296"/>
      <c r="W51" s="296"/>
      <c r="X51" s="296"/>
    </row>
    <row r="52" spans="1:24" x14ac:dyDescent="0.25">
      <c r="A52" s="130"/>
      <c r="B52" s="130"/>
      <c r="D52" s="130"/>
      <c r="E52" s="130"/>
      <c r="I52" s="131"/>
    </row>
    <row r="53" spans="1:24" x14ac:dyDescent="0.25">
      <c r="A53" s="130"/>
      <c r="B53" s="130"/>
      <c r="D53" s="130"/>
      <c r="E53" s="130"/>
      <c r="I53" s="131"/>
    </row>
    <row r="54" spans="1:24" x14ac:dyDescent="0.25">
      <c r="A54" s="130"/>
      <c r="B54" s="130"/>
      <c r="D54" s="130"/>
      <c r="E54" s="130"/>
      <c r="I54" s="131"/>
    </row>
    <row r="55" spans="1:24" x14ac:dyDescent="0.25">
      <c r="A55" s="130"/>
      <c r="B55" s="130"/>
      <c r="D55" s="130"/>
      <c r="E55" s="130"/>
      <c r="I55" s="131"/>
    </row>
    <row r="56" spans="1:24" ht="15.75" x14ac:dyDescent="0.25">
      <c r="A56" s="130"/>
      <c r="B56" s="130"/>
      <c r="C56" s="71" t="s">
        <v>87</v>
      </c>
      <c r="D56" s="71"/>
      <c r="E56" s="72"/>
      <c r="F56" s="73"/>
      <c r="G56" s="73"/>
      <c r="H56" s="74" t="s">
        <v>74</v>
      </c>
      <c r="I56" s="72"/>
      <c r="J56" s="103"/>
      <c r="K56" s="75"/>
      <c r="L56" s="75"/>
    </row>
    <row r="57" spans="1:24" ht="15.75" x14ac:dyDescent="0.25">
      <c r="A57" s="130"/>
      <c r="B57" s="130"/>
      <c r="C57" s="71"/>
      <c r="D57" s="71"/>
      <c r="E57" s="72"/>
      <c r="F57" s="73"/>
      <c r="G57" s="73"/>
      <c r="H57" s="71" t="s">
        <v>75</v>
      </c>
      <c r="I57" s="72"/>
      <c r="J57" s="103"/>
      <c r="K57" s="75"/>
      <c r="L57" s="75"/>
    </row>
    <row r="58" spans="1:24" ht="15.75" x14ac:dyDescent="0.25">
      <c r="A58" s="130"/>
      <c r="B58" s="130"/>
      <c r="C58" s="71"/>
      <c r="D58" s="71"/>
      <c r="E58" s="72"/>
      <c r="F58" s="73"/>
      <c r="G58" s="73"/>
      <c r="H58" s="71"/>
      <c r="I58" s="72"/>
      <c r="J58" s="103"/>
      <c r="K58" s="75"/>
      <c r="L58" s="75"/>
    </row>
    <row r="59" spans="1:24" ht="15.75" x14ac:dyDescent="0.25">
      <c r="A59" s="130"/>
      <c r="B59" s="130"/>
      <c r="C59" s="71" t="s">
        <v>76</v>
      </c>
      <c r="D59" s="71"/>
      <c r="E59" s="72"/>
      <c r="F59" s="73"/>
      <c r="G59" s="73"/>
      <c r="H59" s="74" t="s">
        <v>74</v>
      </c>
      <c r="I59" s="72"/>
      <c r="J59" s="103"/>
      <c r="K59" s="75"/>
      <c r="L59" s="75"/>
    </row>
    <row r="60" spans="1:24" ht="15.75" x14ac:dyDescent="0.25">
      <c r="A60" s="130"/>
      <c r="B60" s="130"/>
      <c r="C60" s="71"/>
      <c r="D60" s="71"/>
      <c r="E60" s="72"/>
      <c r="F60" s="73"/>
      <c r="G60" s="73"/>
      <c r="H60" s="71" t="s">
        <v>75</v>
      </c>
      <c r="I60" s="72"/>
      <c r="J60" s="103"/>
      <c r="K60" s="75"/>
      <c r="L60" s="75"/>
    </row>
    <row r="61" spans="1:24" ht="15.75" x14ac:dyDescent="0.25">
      <c r="A61" s="130"/>
      <c r="B61" s="130"/>
      <c r="C61" s="71"/>
      <c r="D61" s="71"/>
      <c r="E61" s="72"/>
      <c r="F61" s="73"/>
      <c r="G61" s="73"/>
      <c r="H61" s="71"/>
      <c r="I61" s="72"/>
      <c r="J61" s="103"/>
      <c r="K61" s="75"/>
      <c r="L61" s="75"/>
    </row>
    <row r="62" spans="1:24" ht="15.75" x14ac:dyDescent="0.25">
      <c r="A62" s="130"/>
      <c r="B62" s="130"/>
      <c r="C62" s="71"/>
      <c r="D62" s="71"/>
      <c r="E62" s="72"/>
      <c r="F62" s="73"/>
      <c r="G62" s="73"/>
      <c r="H62" s="71"/>
      <c r="I62" s="72"/>
      <c r="J62" s="103"/>
      <c r="K62" s="75"/>
      <c r="L62" s="75"/>
    </row>
    <row r="63" spans="1:24" ht="15.75" x14ac:dyDescent="0.25">
      <c r="A63" s="130"/>
      <c r="B63" s="130"/>
      <c r="C63" s="71"/>
      <c r="D63" s="71"/>
      <c r="E63" s="72"/>
      <c r="F63" s="73"/>
      <c r="G63" s="73"/>
      <c r="H63" s="71"/>
      <c r="I63" s="72"/>
      <c r="J63" s="103"/>
      <c r="K63" s="75"/>
      <c r="L63" s="75"/>
    </row>
    <row r="71" spans="2:25" x14ac:dyDescent="0.25">
      <c r="B71" s="296" t="s">
        <v>95</v>
      </c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  <c r="O71" s="296"/>
      <c r="P71" s="296"/>
      <c r="Q71" s="296"/>
      <c r="R71" s="296"/>
      <c r="S71" s="296"/>
      <c r="T71" s="296"/>
      <c r="U71" s="296"/>
      <c r="V71" s="296"/>
      <c r="W71" s="296"/>
      <c r="X71" s="296"/>
      <c r="Y71" s="296"/>
    </row>
    <row r="72" spans="2:25" x14ac:dyDescent="0.25">
      <c r="B72" s="130"/>
      <c r="C72" s="130"/>
      <c r="E72" s="130"/>
      <c r="F72" s="130"/>
      <c r="J72" s="131"/>
    </row>
    <row r="73" spans="2:25" x14ac:dyDescent="0.25">
      <c r="B73" s="130"/>
      <c r="C73" s="130"/>
      <c r="E73" s="130"/>
      <c r="F73" s="130"/>
      <c r="J73" s="131"/>
    </row>
    <row r="74" spans="2:25" x14ac:dyDescent="0.25">
      <c r="B74" s="130"/>
      <c r="C74" s="130"/>
      <c r="E74" s="130"/>
      <c r="F74" s="130"/>
      <c r="J74" s="131"/>
    </row>
    <row r="75" spans="2:25" x14ac:dyDescent="0.25">
      <c r="B75" s="130"/>
      <c r="C75" s="130"/>
      <c r="E75" s="130"/>
      <c r="F75" s="130"/>
      <c r="J75" s="131"/>
    </row>
    <row r="76" spans="2:25" x14ac:dyDescent="0.25">
      <c r="B76" s="130"/>
      <c r="C76" s="130"/>
      <c r="E76" s="130"/>
      <c r="F76" s="130"/>
      <c r="J76" s="131"/>
    </row>
    <row r="77" spans="2:25" x14ac:dyDescent="0.25">
      <c r="B77" s="130"/>
      <c r="C77" s="130"/>
      <c r="E77" s="130"/>
      <c r="F77" s="130"/>
      <c r="J77" s="131"/>
    </row>
    <row r="78" spans="2:25" x14ac:dyDescent="0.25">
      <c r="B78" s="130"/>
      <c r="C78" s="130"/>
      <c r="E78" s="130"/>
      <c r="F78" s="130"/>
      <c r="J78" s="131"/>
    </row>
    <row r="79" spans="2:25" x14ac:dyDescent="0.25">
      <c r="B79" s="130"/>
      <c r="C79" s="130"/>
      <c r="E79" s="130"/>
      <c r="F79" s="130"/>
      <c r="J79" s="131"/>
    </row>
    <row r="80" spans="2:25" x14ac:dyDescent="0.25">
      <c r="B80" s="130"/>
      <c r="C80" s="130"/>
      <c r="E80" s="130"/>
      <c r="F80" s="130"/>
      <c r="J80" s="131"/>
    </row>
    <row r="81" spans="2:12" x14ac:dyDescent="0.25">
      <c r="B81" s="130"/>
      <c r="C81" s="130"/>
      <c r="E81" s="130"/>
      <c r="F81" s="130"/>
      <c r="J81" s="131"/>
    </row>
    <row r="82" spans="2:12" x14ac:dyDescent="0.25">
      <c r="B82" s="130"/>
      <c r="C82" s="130"/>
      <c r="E82" s="130"/>
      <c r="F82" s="130"/>
      <c r="J82" s="131"/>
    </row>
    <row r="83" spans="2:12" x14ac:dyDescent="0.25">
      <c r="B83" s="130"/>
      <c r="C83" s="130"/>
      <c r="E83" s="130"/>
      <c r="F83" s="130"/>
      <c r="J83" s="131"/>
    </row>
    <row r="84" spans="2:12" ht="15.75" x14ac:dyDescent="0.25">
      <c r="B84" s="130"/>
      <c r="C84" s="130"/>
      <c r="D84" s="130"/>
      <c r="E84" s="71" t="s">
        <v>87</v>
      </c>
      <c r="F84" s="71"/>
      <c r="G84" s="72"/>
      <c r="H84" s="73"/>
      <c r="I84" s="73"/>
      <c r="J84" s="74" t="s">
        <v>74</v>
      </c>
      <c r="K84" s="72"/>
      <c r="L84" s="103"/>
    </row>
    <row r="85" spans="2:12" ht="15.75" x14ac:dyDescent="0.25">
      <c r="B85" s="130"/>
      <c r="C85" s="130"/>
      <c r="D85" s="130"/>
      <c r="E85" s="71"/>
      <c r="F85" s="71"/>
      <c r="G85" s="72"/>
      <c r="H85" s="73"/>
      <c r="I85" s="73"/>
      <c r="J85" s="71" t="s">
        <v>75</v>
      </c>
      <c r="K85" s="72"/>
      <c r="L85" s="103"/>
    </row>
    <row r="86" spans="2:12" ht="15.75" x14ac:dyDescent="0.25">
      <c r="B86" s="130"/>
      <c r="C86" s="130"/>
      <c r="D86" s="130"/>
      <c r="E86" s="71"/>
      <c r="F86" s="71"/>
      <c r="G86" s="72"/>
      <c r="H86" s="73"/>
      <c r="I86" s="73"/>
      <c r="J86" s="71"/>
      <c r="K86" s="72"/>
      <c r="L86" s="103"/>
    </row>
    <row r="87" spans="2:12" ht="15.75" x14ac:dyDescent="0.25">
      <c r="B87" s="130"/>
      <c r="C87" s="130"/>
      <c r="D87" s="130"/>
      <c r="E87" s="71" t="s">
        <v>76</v>
      </c>
      <c r="F87" s="71"/>
      <c r="G87" s="72"/>
      <c r="H87" s="73"/>
      <c r="I87" s="73"/>
      <c r="J87" s="74" t="s">
        <v>74</v>
      </c>
      <c r="K87" s="72"/>
      <c r="L87" s="103"/>
    </row>
    <row r="88" spans="2:12" ht="15.75" x14ac:dyDescent="0.25">
      <c r="B88" s="130"/>
      <c r="C88" s="130"/>
      <c r="D88" s="130"/>
      <c r="E88" s="71"/>
      <c r="F88" s="71"/>
      <c r="G88" s="72"/>
      <c r="H88" s="73"/>
      <c r="I88" s="73"/>
      <c r="J88" s="71" t="s">
        <v>75</v>
      </c>
      <c r="K88" s="72"/>
      <c r="L88" s="103"/>
    </row>
    <row r="89" spans="2:12" x14ac:dyDescent="0.25">
      <c r="B89" s="130"/>
      <c r="C89" s="130"/>
      <c r="E89" s="130"/>
      <c r="F89" s="130"/>
      <c r="J89" s="131"/>
    </row>
  </sheetData>
  <mergeCells count="34">
    <mergeCell ref="A51:X51"/>
    <mergeCell ref="B71:Y71"/>
    <mergeCell ref="AA9:AA11"/>
    <mergeCell ref="AB9:AB11"/>
    <mergeCell ref="S10:S11"/>
    <mergeCell ref="T10:T11"/>
    <mergeCell ref="A21:X21"/>
    <mergeCell ref="F5:G5"/>
    <mergeCell ref="A9:A11"/>
    <mergeCell ref="B9:B11"/>
    <mergeCell ref="C9:C11"/>
    <mergeCell ref="D9:D11"/>
    <mergeCell ref="E9:E11"/>
    <mergeCell ref="F9:F11"/>
    <mergeCell ref="A1:AB1"/>
    <mergeCell ref="A2:AB2"/>
    <mergeCell ref="H6:AB6"/>
    <mergeCell ref="I9:T9"/>
    <mergeCell ref="Y9:Y11"/>
    <mergeCell ref="Z9:Z11"/>
    <mergeCell ref="G9:G11"/>
    <mergeCell ref="H9:H11"/>
    <mergeCell ref="P10:P11"/>
    <mergeCell ref="Q10:Q11"/>
    <mergeCell ref="R10:R11"/>
    <mergeCell ref="W9:W11"/>
    <mergeCell ref="X9:X11"/>
    <mergeCell ref="I10:I11"/>
    <mergeCell ref="J10:J11"/>
    <mergeCell ref="K10:K11"/>
    <mergeCell ref="L10:L11"/>
    <mergeCell ref="M10:M11"/>
    <mergeCell ref="N10:N11"/>
    <mergeCell ref="O10:O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61" workbookViewId="0">
      <selection activeCell="L45" sqref="L45"/>
    </sheetView>
  </sheetViews>
  <sheetFormatPr defaultRowHeight="15" x14ac:dyDescent="0.25"/>
  <cols>
    <col min="1" max="1" width="3.85546875" customWidth="1"/>
    <col min="2" max="2" width="5.5703125" bestFit="1" customWidth="1"/>
    <col min="3" max="3" width="25.7109375" customWidth="1"/>
    <col min="4" max="4" width="12" customWidth="1"/>
    <col min="5" max="5" width="6.7109375" customWidth="1"/>
    <col min="6" max="6" width="14" bestFit="1" customWidth="1"/>
    <col min="7" max="7" width="33.28515625" customWidth="1"/>
    <col min="8" max="8" width="9.140625" customWidth="1"/>
    <col min="9" max="9" width="7" bestFit="1" customWidth="1"/>
    <col min="10" max="10" width="5.140625" customWidth="1"/>
    <col min="11" max="11" width="33.42578125" customWidth="1"/>
  </cols>
  <sheetData>
    <row r="1" spans="1:11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" t="s">
        <v>72</v>
      </c>
    </row>
    <row r="4" spans="1:11" ht="18" x14ac:dyDescent="0.25">
      <c r="A4" s="3"/>
      <c r="B4" s="4"/>
      <c r="C4" s="4"/>
      <c r="D4" s="5"/>
      <c r="F4" s="6"/>
      <c r="G4" s="6"/>
      <c r="H4" s="6"/>
      <c r="I4" s="6"/>
      <c r="J4" s="6"/>
      <c r="K4" s="88" t="s">
        <v>2</v>
      </c>
    </row>
    <row r="5" spans="1:11" ht="15.75" x14ac:dyDescent="0.25">
      <c r="A5" s="3"/>
      <c r="B5" s="7"/>
      <c r="C5" s="7"/>
      <c r="D5" s="8"/>
      <c r="F5" s="121"/>
      <c r="G5" s="9"/>
      <c r="H5" s="9"/>
      <c r="K5" s="10" t="s">
        <v>3</v>
      </c>
    </row>
    <row r="6" spans="1:11" ht="25.5" x14ac:dyDescent="0.3">
      <c r="A6" s="11"/>
      <c r="D6" s="12" t="s">
        <v>77</v>
      </c>
      <c r="E6" s="87">
        <v>0.63541666666666663</v>
      </c>
      <c r="F6" s="86" t="s">
        <v>29</v>
      </c>
      <c r="G6" s="200" t="s">
        <v>5</v>
      </c>
      <c r="H6" s="200"/>
      <c r="I6" s="200"/>
      <c r="J6" s="200"/>
      <c r="K6" s="200"/>
    </row>
    <row r="7" spans="1:11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1" ht="15.75" x14ac:dyDescent="0.25">
      <c r="A8" s="3"/>
      <c r="B8" s="19"/>
      <c r="C8" s="20" t="s">
        <v>8</v>
      </c>
      <c r="D8" s="21" t="s">
        <v>65</v>
      </c>
      <c r="E8" s="22"/>
      <c r="F8" s="3"/>
      <c r="G8" s="3"/>
      <c r="H8" s="23"/>
      <c r="I8" s="23"/>
      <c r="J8" s="18"/>
    </row>
    <row r="9" spans="1:11" ht="15" customHeight="1" x14ac:dyDescent="0.25">
      <c r="A9" s="255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250" t="s">
        <v>17</v>
      </c>
      <c r="I9" s="192" t="s">
        <v>66</v>
      </c>
      <c r="J9" s="192" t="s">
        <v>67</v>
      </c>
      <c r="K9" s="211" t="s">
        <v>20</v>
      </c>
    </row>
    <row r="10" spans="1:11" ht="15.75" thickBot="1" x14ac:dyDescent="0.3">
      <c r="A10" s="256"/>
      <c r="B10" s="257"/>
      <c r="C10" s="257"/>
      <c r="D10" s="257"/>
      <c r="E10" s="257"/>
      <c r="F10" s="257"/>
      <c r="G10" s="257"/>
      <c r="H10" s="251"/>
      <c r="I10" s="252"/>
      <c r="J10" s="253"/>
      <c r="K10" s="254"/>
    </row>
    <row r="11" spans="1:11" ht="15.75" thickTop="1" x14ac:dyDescent="0.25">
      <c r="A11" s="247">
        <v>1</v>
      </c>
      <c r="B11" s="46">
        <v>244</v>
      </c>
      <c r="C11" s="107" t="str">
        <f>IF(B11=0," ",VLOOKUP(B11,[1]Женщины!B$1:H$65536,2,FALSE))</f>
        <v>Некрасова Татьяна</v>
      </c>
      <c r="D11" s="172" t="str">
        <f>IF(B11=0," ",VLOOKUP($B11,[1]Женщины!$B$1:$H$65536,3,FALSE))</f>
        <v>25.04.1994</v>
      </c>
      <c r="E11" s="47" t="str">
        <f>IF(B11=0," ",IF(VLOOKUP($B11,[1]Женщины!$B$1:$H$65536,4,FALSE)=0," ",VLOOKUP($B11,[1]Женщины!$B$1:$H$65536,4,FALSE)))</f>
        <v>КМС</v>
      </c>
      <c r="F11" s="173" t="str">
        <f>IF(B11=0," ",VLOOKUP($B11,[1]Женщины!$B$1:$H$65536,5,FALSE))</f>
        <v>Ивановская</v>
      </c>
      <c r="G11" s="107" t="str">
        <f>IF(B11=0," ",VLOOKUP($B11,[1]Женщины!$B$1:$H$65536,6,FALSE))</f>
        <v>Иваново, ИГЭУ</v>
      </c>
      <c r="H11" s="240">
        <v>1.1763888888888889E-3</v>
      </c>
      <c r="I11" s="243" t="str">
        <f>IF(H11=0," ",IF(H11&lt;=[1]Разряды!$D$36,[1]Разряды!$D$3,IF(H11&lt;=[1]Разряды!$E$36,[1]Разряды!$E$3,IF(H11&lt;=[1]Разряды!$F$36,[1]Разряды!$F$3,IF(H11&lt;=[1]Разряды!$G$36,[1]Разряды!$G$3,IF(H11&lt;=[1]Разряды!$H$36,[1]Разряды!$H$3,IF(H11&lt;=[1]Разряды!$I$36,[1]Разряды!$I$3,IF(H11&lt;=[1]Разряды!$J$36,[1]Разряды!$J$3,"б/р"))))))))</f>
        <v>кмс</v>
      </c>
      <c r="J11" s="174"/>
      <c r="K11" s="173" t="str">
        <f>IF(B11=0," ",VLOOKUP($B11,[1]Женщины!$B$1:$H$65536,7,FALSE))</f>
        <v>Магницкие М.В., О.Е., Иванов Г.Д.</v>
      </c>
    </row>
    <row r="12" spans="1:11" x14ac:dyDescent="0.25">
      <c r="A12" s="248"/>
      <c r="B12" s="33">
        <v>241</v>
      </c>
      <c r="C12" s="35" t="str">
        <f>IF(B12=0," ",VLOOKUP(B12,[1]Женщины!B$1:H$65536,2,FALSE))</f>
        <v>Землянкина Инна</v>
      </c>
      <c r="D12" s="150" t="str">
        <f>IF(B12=0," ",VLOOKUP($B12,[1]Женщины!$B$1:$H$65536,3,FALSE))</f>
        <v>04.01.1995</v>
      </c>
      <c r="E12" s="37" t="str">
        <f>IF(B12=0," ",IF(VLOOKUP($B12,[1]Женщины!$B$1:$H$65536,4,FALSE)=0," ",VLOOKUP($B12,[1]Женщины!$B$1:$H$65536,4,FALSE)))</f>
        <v>КМС</v>
      </c>
      <c r="F12" s="39" t="str">
        <f>IF(B12=0," ",VLOOKUP($B12,[1]Женщины!$B$1:$H$65536,5,FALSE))</f>
        <v>Ивановская</v>
      </c>
      <c r="G12" s="35" t="str">
        <f>IF(B12=0," ",VLOOKUP($B12,[1]Женщины!$B$1:$H$65536,6,FALSE))</f>
        <v>Иваново, ИГЭУ</v>
      </c>
      <c r="H12" s="241"/>
      <c r="I12" s="244"/>
      <c r="J12" s="246">
        <v>32</v>
      </c>
      <c r="K12" s="39" t="str">
        <f>IF(B12=0," ",VLOOKUP($B12,[1]Женщины!$B$1:$H$65536,7,FALSE))</f>
        <v>Торгов Е.Н., Мамлимов А.Г., Челмодеев С.В.</v>
      </c>
    </row>
    <row r="13" spans="1:11" x14ac:dyDescent="0.25">
      <c r="A13" s="248"/>
      <c r="B13" s="33">
        <v>245</v>
      </c>
      <c r="C13" s="35" t="str">
        <f>IF(B13=0," ",VLOOKUP(B13,[1]Женщины!B$1:H$65536,2,FALSE))</f>
        <v>Пантелеева Екатерина</v>
      </c>
      <c r="D13" s="150" t="str">
        <f>IF(B13=0," ",VLOOKUP($B13,[1]Женщины!$B$1:$H$65536,3,FALSE))</f>
        <v>31.05.1990</v>
      </c>
      <c r="E13" s="37" t="str">
        <f>IF(B13=0," ",IF(VLOOKUP($B13,[1]Женщины!$B$1:$H$65536,4,FALSE)=0," ",VLOOKUP($B13,[1]Женщины!$B$1:$H$65536,4,FALSE)))</f>
        <v>КМС</v>
      </c>
      <c r="F13" s="39" t="str">
        <f>IF(B13=0," ",VLOOKUP($B13,[1]Женщины!$B$1:$H$65536,5,FALSE))</f>
        <v>Ивановская</v>
      </c>
      <c r="G13" s="35" t="str">
        <f>IF(B13=0," ",VLOOKUP($B13,[1]Женщины!$B$1:$H$65536,6,FALSE))</f>
        <v>Иваново, ИГЭУ</v>
      </c>
      <c r="H13" s="241"/>
      <c r="I13" s="244"/>
      <c r="J13" s="246"/>
      <c r="K13" s="35" t="str">
        <f>IF(B13=0," ",VLOOKUP($B13,[1]Женщины!$B$1:$H$65536,7,FALSE))</f>
        <v>Сафина Н.Ю., Рябова И.Д.</v>
      </c>
    </row>
    <row r="14" spans="1:11" ht="15.75" thickBot="1" x14ac:dyDescent="0.3">
      <c r="A14" s="249"/>
      <c r="B14" s="54">
        <v>242</v>
      </c>
      <c r="C14" s="55" t="str">
        <f>IF(B14=0," ",VLOOKUP(B14,[1]Женщины!B$1:H$65536,2,FALSE))</f>
        <v>Кукушкина Анна</v>
      </c>
      <c r="D14" s="168" t="str">
        <f>IF(B14=0," ",VLOOKUP($B14,[1]Женщины!$B$1:$H$65536,3,FALSE))</f>
        <v>13.12.1992</v>
      </c>
      <c r="E14" s="57" t="str">
        <f>IF(B14=0," ",IF(VLOOKUP($B14,[1]Женщины!$B$1:$H$65536,4,FALSE)=0," ",VLOOKUP($B14,[1]Женщины!$B$1:$H$65536,4,FALSE)))</f>
        <v>КМС</v>
      </c>
      <c r="F14" s="175" t="str">
        <f>IF(B14=0," ",VLOOKUP($B14,[1]Женщины!$B$1:$H$65536,5,FALSE))</f>
        <v>Ивановская</v>
      </c>
      <c r="G14" s="55" t="str">
        <f>IF(B14=0," ",VLOOKUP($B14,[1]Женщины!$B$1:$H$65536,6,FALSE))</f>
        <v>Иваново, ИГЭУ</v>
      </c>
      <c r="H14" s="242"/>
      <c r="I14" s="245"/>
      <c r="J14" s="176"/>
      <c r="K14" s="175" t="str">
        <f>IF(B14=0," ",VLOOKUP($B14,[1]Женщины!$B$1:$H$65536,7,FALSE))</f>
        <v>Торгов Е.Н., Кустов В.Н., Магницкий М.В.</v>
      </c>
    </row>
    <row r="15" spans="1:11" ht="15.75" thickTop="1" x14ac:dyDescent="0.25">
      <c r="A15" s="247">
        <v>2</v>
      </c>
      <c r="B15" s="46">
        <v>362</v>
      </c>
      <c r="C15" s="107" t="str">
        <f>IF(B15=0," ",VLOOKUP(B15,[1]Женщины!B$1:H$65536,2,FALSE))</f>
        <v>Дубынина Карина</v>
      </c>
      <c r="D15" s="172" t="str">
        <f>IF(B15=0," ",VLOOKUP($B15,[1]Женщины!$B$1:$H$65536,3,FALSE))</f>
        <v>05.03.1992</v>
      </c>
      <c r="E15" s="47" t="str">
        <f>IF(B15=0," ",IF(VLOOKUP($B15,[1]Женщины!$B$1:$H$65536,4,FALSE)=0," ",VLOOKUP($B15,[1]Женщины!$B$1:$H$65536,4,FALSE)))</f>
        <v>МС</v>
      </c>
      <c r="F15" s="173" t="str">
        <f>IF(B15=0," ",VLOOKUP($B15,[1]Женщины!$B$1:$H$65536,5,FALSE))</f>
        <v>Московская</v>
      </c>
      <c r="G15" s="107" t="str">
        <f>IF(B15=0," ",VLOOKUP($B15,[1]Женщины!$B$1:$H$65536,6,FALSE))</f>
        <v>Малаховка, МГАФК</v>
      </c>
      <c r="H15" s="240">
        <v>1.1873842592592593E-3</v>
      </c>
      <c r="I15" s="243" t="str">
        <f>IF(H15=0," ",IF(H15&lt;=[1]Разряды!$D$36,[1]Разряды!$D$3,IF(H15&lt;=[1]Разряды!$E$36,[1]Разряды!$E$3,IF(H15&lt;=[1]Разряды!$F$36,[1]Разряды!$F$3,IF(H15&lt;=[1]Разряды!$G$36,[1]Разряды!$G$3,IF(H15&lt;=[1]Разряды!$H$36,[1]Разряды!$H$3,IF(H15&lt;=[1]Разряды!$I$36,[1]Разряды!$I$3,IF(H15&lt;=[1]Разряды!$J$36,[1]Разряды!$J$3,"б/р"))))))))</f>
        <v>1р</v>
      </c>
      <c r="J15" s="174"/>
      <c r="K15" s="173" t="str">
        <f>IF(B15=0," ",VLOOKUP($B15,[1]Женщины!$B$1:$H$65536,7,FALSE))</f>
        <v>Белоусов А.О.</v>
      </c>
    </row>
    <row r="16" spans="1:11" x14ac:dyDescent="0.25">
      <c r="A16" s="248"/>
      <c r="B16" s="33">
        <v>360</v>
      </c>
      <c r="C16" s="35" t="str">
        <f>IF(B16=0," ",VLOOKUP(B16,[1]Женщины!B$1:H$65536,2,FALSE))</f>
        <v>Митина Марина</v>
      </c>
      <c r="D16" s="150" t="str">
        <f>IF(B16=0," ",VLOOKUP($B16,[1]Женщины!$B$1:$H$65536,3,FALSE))</f>
        <v>28.07.1994</v>
      </c>
      <c r="E16" s="37" t="str">
        <f>IF(B16=0," ",IF(VLOOKUP($B16,[1]Женщины!$B$1:$H$65536,4,FALSE)=0," ",VLOOKUP($B16,[1]Женщины!$B$1:$H$65536,4,FALSE)))</f>
        <v>КМС</v>
      </c>
      <c r="F16" s="39" t="str">
        <f>IF(B16=0," ",VLOOKUP($B16,[1]Женщины!$B$1:$H$65536,5,FALSE))</f>
        <v>Московская</v>
      </c>
      <c r="G16" s="35" t="str">
        <f>IF(B16=0," ",VLOOKUP($B16,[1]Женщины!$B$1:$H$65536,6,FALSE))</f>
        <v>Малаховка, МГАФК</v>
      </c>
      <c r="H16" s="241"/>
      <c r="I16" s="244"/>
      <c r="J16" s="246">
        <v>26</v>
      </c>
      <c r="K16" s="35" t="str">
        <f>IF(B16=0," ",VLOOKUP($B16,[1]Женщины!$B$1:$H$65536,7,FALSE))</f>
        <v>Чебыкина Т.А.</v>
      </c>
    </row>
    <row r="17" spans="1:11" x14ac:dyDescent="0.25">
      <c r="A17" s="248"/>
      <c r="B17" s="33">
        <v>372</v>
      </c>
      <c r="C17" s="35" t="str">
        <f>IF(B17=0," ",VLOOKUP(B17,[1]Женщины!B$1:H$65536,2,FALSE))</f>
        <v>Разгуляева Ксения</v>
      </c>
      <c r="D17" s="150" t="str">
        <f>IF(B17=0," ",VLOOKUP($B17,[1]Женщины!$B$1:$H$65536,3,FALSE))</f>
        <v>26.03.1996</v>
      </c>
      <c r="E17" s="37" t="str">
        <f>IF(B17=0," ",IF(VLOOKUP($B17,[1]Женщины!$B$1:$H$65536,4,FALSE)=0," ",VLOOKUP($B17,[1]Женщины!$B$1:$H$65536,4,FALSE)))</f>
        <v>КМС</v>
      </c>
      <c r="F17" s="39" t="str">
        <f>IF(B17=0," ",VLOOKUP($B17,[1]Женщины!$B$1:$H$65536,5,FALSE))</f>
        <v>Московская</v>
      </c>
      <c r="G17" s="35" t="str">
        <f>IF(B17=0," ",VLOOKUP($B17,[1]Женщины!$B$1:$H$65536,6,FALSE))</f>
        <v>Малаховка, МГАФК</v>
      </c>
      <c r="H17" s="241"/>
      <c r="I17" s="244"/>
      <c r="J17" s="246"/>
      <c r="K17" s="35" t="str">
        <f>IF(B17=0," ",VLOOKUP($B17,[1]Женщины!$B$1:$H$65536,7,FALSE))</f>
        <v>Пугачева Л.А.</v>
      </c>
    </row>
    <row r="18" spans="1:11" ht="15.75" thickBot="1" x14ac:dyDescent="0.3">
      <c r="A18" s="249"/>
      <c r="B18" s="54">
        <v>373</v>
      </c>
      <c r="C18" s="55" t="str">
        <f>IF(B18=0," ",VLOOKUP(B18,[1]Женщины!B$1:H$65536,2,FALSE))</f>
        <v>Фоканова Дарья</v>
      </c>
      <c r="D18" s="168" t="str">
        <f>IF(B18=0," ",VLOOKUP($B18,[1]Женщины!$B$1:$H$65536,3,FALSE))</f>
        <v>27.03.1996</v>
      </c>
      <c r="E18" s="57" t="str">
        <f>IF(B18=0," ",IF(VLOOKUP($B18,[1]Женщины!$B$1:$H$65536,4,FALSE)=0," ",VLOOKUP($B18,[1]Женщины!$B$1:$H$65536,4,FALSE)))</f>
        <v>КМС</v>
      </c>
      <c r="F18" s="175" t="str">
        <f>IF(B18=0," ",VLOOKUP($B18,[1]Женщины!$B$1:$H$65536,5,FALSE))</f>
        <v>Московская</v>
      </c>
      <c r="G18" s="55" t="str">
        <f>IF(B18=0," ",VLOOKUP($B18,[1]Женщины!$B$1:$H$65536,6,FALSE))</f>
        <v>Малаховка, МГАФК</v>
      </c>
      <c r="H18" s="242"/>
      <c r="I18" s="245"/>
      <c r="J18" s="176"/>
      <c r="K18" s="55" t="str">
        <f>IF(B18=0," ",VLOOKUP($B18,[1]Женщины!$B$1:$H$65536,7,FALSE))</f>
        <v>Иванов Е.В.</v>
      </c>
    </row>
    <row r="19" spans="1:11" ht="15.75" thickTop="1" x14ac:dyDescent="0.25">
      <c r="A19" s="247">
        <v>3</v>
      </c>
      <c r="B19" s="46">
        <v>325</v>
      </c>
      <c r="C19" s="107" t="str">
        <f>IF(B19=0," ",VLOOKUP(B19,[1]Женщины!B$1:H$65536,2,FALSE))</f>
        <v>Сазанова Екатерина</v>
      </c>
      <c r="D19" s="172" t="str">
        <f>IF(B19=0," ",VLOOKUP($B19,[1]Женщины!$B$1:$H$65536,3,FALSE))</f>
        <v>08.05.1996</v>
      </c>
      <c r="E19" s="47" t="str">
        <f>IF(B19=0," ",IF(VLOOKUP($B19,[1]Женщины!$B$1:$H$65536,4,FALSE)=0," ",VLOOKUP($B19,[1]Женщины!$B$1:$H$65536,4,FALSE)))</f>
        <v>КМС</v>
      </c>
      <c r="F19" s="173" t="str">
        <f>IF(B19=0," ",VLOOKUP($B19,[1]Женщины!$B$1:$H$65536,5,FALSE))</f>
        <v>Р-ка Карелия</v>
      </c>
      <c r="G19" s="107" t="str">
        <f>IF(B19=0," ",VLOOKUP($B19,[1]Женщины!$B$1:$H$65536,6,FALSE))</f>
        <v>Петрозаводск, ПетрГУ</v>
      </c>
      <c r="H19" s="240">
        <v>1.1998842592592593E-3</v>
      </c>
      <c r="I19" s="243" t="str">
        <f>IF(H19=0," ",IF(H19&lt;=[1]Разряды!$D$36,[1]Разряды!$D$3,IF(H19&lt;=[1]Разряды!$E$36,[1]Разряды!$E$3,IF(H19&lt;=[1]Разряды!$F$36,[1]Разряды!$F$3,IF(H19&lt;=[1]Разряды!$G$36,[1]Разряды!$G$3,IF(H19&lt;=[1]Разряды!$H$36,[1]Разряды!$H$3,IF(H19&lt;=[1]Разряды!$I$36,[1]Разряды!$I$3,IF(H19&lt;=[1]Разряды!$J$36,[1]Разряды!$J$3,"б/р"))))))))</f>
        <v>1р</v>
      </c>
      <c r="J19" s="174"/>
      <c r="K19" s="173" t="str">
        <f>IF(B19=0," ",VLOOKUP($B19,[1]Женщины!$B$1:$H$65536,7,FALSE))</f>
        <v>Воробьев С.А.</v>
      </c>
    </row>
    <row r="20" spans="1:11" x14ac:dyDescent="0.25">
      <c r="A20" s="248"/>
      <c r="B20" s="33">
        <v>322</v>
      </c>
      <c r="C20" s="35" t="str">
        <f>IF(B20=0," ",VLOOKUP(B20,[1]Женщины!B$1:H$65536,2,FALSE))</f>
        <v>Гужова Александра</v>
      </c>
      <c r="D20" s="150" t="str">
        <f>IF(B20=0," ",VLOOKUP($B20,[1]Женщины!$B$1:$H$65536,3,FALSE))</f>
        <v>06.04.1992</v>
      </c>
      <c r="E20" s="37" t="str">
        <f>IF(B20=0," ",IF(VLOOKUP($B20,[1]Женщины!$B$1:$H$65536,4,FALSE)=0," ",VLOOKUP($B20,[1]Женщины!$B$1:$H$65536,4,FALSE)))</f>
        <v>КМС</v>
      </c>
      <c r="F20" s="39" t="str">
        <f>IF(B20=0," ",VLOOKUP($B20,[1]Женщины!$B$1:$H$65536,5,FALSE))</f>
        <v>Р-ка Карелия</v>
      </c>
      <c r="G20" s="35" t="str">
        <f>IF(B20=0," ",VLOOKUP($B20,[1]Женщины!$B$1:$H$65536,6,FALSE))</f>
        <v>Петрозаводск, ПетрГУ</v>
      </c>
      <c r="H20" s="241"/>
      <c r="I20" s="244"/>
      <c r="J20" s="246">
        <v>22</v>
      </c>
      <c r="K20" s="35" t="str">
        <f>IF(B20=0," ",VLOOKUP($B20,[1]Женщины!$B$1:$H$65536,7,FALSE))</f>
        <v>Романюк В.А.</v>
      </c>
    </row>
    <row r="21" spans="1:11" x14ac:dyDescent="0.25">
      <c r="A21" s="248"/>
      <c r="B21" s="33">
        <v>320</v>
      </c>
      <c r="C21" s="35" t="str">
        <f>IF(B21=0," ",VLOOKUP(B21,[1]Женщины!B$1:H$65536,2,FALSE))</f>
        <v>Самульская Елена</v>
      </c>
      <c r="D21" s="150" t="str">
        <f>IF(B21=0," ",VLOOKUP($B21,[1]Женщины!$B$1:$H$65536,3,FALSE))</f>
        <v>28.12.1990</v>
      </c>
      <c r="E21" s="37" t="str">
        <f>IF(B21=0," ",IF(VLOOKUP($B21,[1]Женщины!$B$1:$H$65536,4,FALSE)=0," ",VLOOKUP($B21,[1]Женщины!$B$1:$H$65536,4,FALSE)))</f>
        <v>КМС</v>
      </c>
      <c r="F21" s="39" t="str">
        <f>IF(B21=0," ",VLOOKUP($B21,[1]Женщины!$B$1:$H$65536,5,FALSE))</f>
        <v>Р-ка Карелия</v>
      </c>
      <c r="G21" s="35" t="str">
        <f>IF(B21=0," ",VLOOKUP($B21,[1]Женщины!$B$1:$H$65536,6,FALSE))</f>
        <v>Петрозаводск, ПетрГУ</v>
      </c>
      <c r="H21" s="241"/>
      <c r="I21" s="244"/>
      <c r="J21" s="246"/>
      <c r="K21" s="39" t="str">
        <f>IF(B21=0," ",VLOOKUP($B21,[1]Женщины!$B$1:$H$65536,7,FALSE))</f>
        <v>Кишкин А.Ю., Зимон О.В., Воробьев С.А.</v>
      </c>
    </row>
    <row r="22" spans="1:11" ht="15.75" thickBot="1" x14ac:dyDescent="0.3">
      <c r="A22" s="249"/>
      <c r="B22" s="54">
        <v>323</v>
      </c>
      <c r="C22" s="55" t="str">
        <f>IF(B22=0," ",VLOOKUP(B22,[1]Женщины!B$1:H$65536,2,FALSE))</f>
        <v>Евстюнина Александра</v>
      </c>
      <c r="D22" s="168" t="str">
        <f>IF(B22=0," ",VLOOKUP($B22,[1]Женщины!$B$1:$H$65536,3,FALSE))</f>
        <v>08.07.1993</v>
      </c>
      <c r="E22" s="57" t="str">
        <f>IF(B22=0," ",IF(VLOOKUP($B22,[1]Женщины!$B$1:$H$65536,4,FALSE)=0," ",VLOOKUP($B22,[1]Женщины!$B$1:$H$65536,4,FALSE)))</f>
        <v>КМС</v>
      </c>
      <c r="F22" s="175" t="str">
        <f>IF(B22=0," ",VLOOKUP($B22,[1]Женщины!$B$1:$H$65536,5,FALSE))</f>
        <v>Р-ка Карелия</v>
      </c>
      <c r="G22" s="55" t="str">
        <f>IF(B22=0," ",VLOOKUP($B22,[1]Женщины!$B$1:$H$65536,6,FALSE))</f>
        <v>Петрозаводск, ПетрГУ</v>
      </c>
      <c r="H22" s="242"/>
      <c r="I22" s="245"/>
      <c r="J22" s="176"/>
      <c r="K22" s="55" t="str">
        <f>IF(B22=0," ",VLOOKUP($B22,[1]Женщины!$B$1:$H$65536,7,FALSE))</f>
        <v>Савинов Е.В.</v>
      </c>
    </row>
    <row r="23" spans="1:11" ht="15.75" thickTop="1" x14ac:dyDescent="0.25">
      <c r="A23" s="237">
        <v>4</v>
      </c>
      <c r="B23" s="46">
        <v>238</v>
      </c>
      <c r="C23" s="107" t="str">
        <f>IF(B23=0," ",VLOOKUP(B23,[1]Женщины!B$1:H$65536,2,FALSE))</f>
        <v>Трифонова Ирина</v>
      </c>
      <c r="D23" s="172" t="str">
        <f>IF(B23=0," ",VLOOKUP($B23,[1]Женщины!$B$1:$H$65536,3,FALSE))</f>
        <v>21.01.1994</v>
      </c>
      <c r="E23" s="47" t="str">
        <f>IF(B23=0," ",IF(VLOOKUP($B23,[1]Женщины!$B$1:$H$65536,4,FALSE)=0," ",VLOOKUP($B23,[1]Женщины!$B$1:$H$65536,4,FALSE)))</f>
        <v>КМС</v>
      </c>
      <c r="F23" s="173" t="str">
        <f>IF(B23=0," ",VLOOKUP($B23,[1]Женщины!$B$1:$H$65536,5,FALSE))</f>
        <v>Р-ка Мордовия</v>
      </c>
      <c r="G23" s="107" t="str">
        <f>IF(B23=0," ",VLOOKUP($B23,[1]Женщины!$B$1:$H$65536,6,FALSE))</f>
        <v>Саранск, МГУ им. Н.П. Огарева</v>
      </c>
      <c r="H23" s="240">
        <v>1.2210648148148148E-3</v>
      </c>
      <c r="I23" s="243" t="str">
        <f>IF(H23=0," ",IF(H23&lt;=[1]Разряды!$D$36,[1]Разряды!$D$3,IF(H23&lt;=[1]Разряды!$E$36,[1]Разряды!$E$3,IF(H23&lt;=[1]Разряды!$F$36,[1]Разряды!$F$3,IF(H23&lt;=[1]Разряды!$G$36,[1]Разряды!$G$3,IF(H23&lt;=[1]Разряды!$H$36,[1]Разряды!$H$3,IF(H23&lt;=[1]Разряды!$I$36,[1]Разряды!$I$3,IF(H23&lt;=[1]Разряды!$J$36,[1]Разряды!$J$3,"б/р"))))))))</f>
        <v>1р</v>
      </c>
      <c r="J23" s="174"/>
      <c r="K23" s="173" t="str">
        <f>IF(B23=0," ",VLOOKUP($B23,[1]Женщины!$B$1:$H$65536,7,FALSE))</f>
        <v>Бусарова В.Н.</v>
      </c>
    </row>
    <row r="24" spans="1:11" x14ac:dyDescent="0.25">
      <c r="A24" s="238"/>
      <c r="B24" s="33">
        <v>221</v>
      </c>
      <c r="C24" s="35" t="str">
        <f>IF(B24=0," ",VLOOKUP(B24,[1]Женщины!B$1:H$65536,2,FALSE))</f>
        <v>Макарова Валентина</v>
      </c>
      <c r="D24" s="150" t="str">
        <f>IF(B24=0," ",VLOOKUP($B24,[1]Женщины!$B$1:$H$65536,3,FALSE))</f>
        <v>26.05.1996</v>
      </c>
      <c r="E24" s="37" t="str">
        <f>IF(B24=0," ",IF(VLOOKUP($B24,[1]Женщины!$B$1:$H$65536,4,FALSE)=0," ",VLOOKUP($B24,[1]Женщины!$B$1:$H$65536,4,FALSE)))</f>
        <v>КМС</v>
      </c>
      <c r="F24" s="39" t="str">
        <f>IF(B24=0," ",VLOOKUP($B24,[1]Женщины!$B$1:$H$65536,5,FALSE))</f>
        <v>Р-ка Мордовия</v>
      </c>
      <c r="G24" s="35" t="str">
        <f>IF(B24=0," ",VLOOKUP($B24,[1]Женщины!$B$1:$H$65536,6,FALSE))</f>
        <v>Саранск, МГУ им. Н.П. Огарева</v>
      </c>
      <c r="H24" s="241"/>
      <c r="I24" s="244"/>
      <c r="J24" s="246">
        <v>20</v>
      </c>
      <c r="K24" s="35" t="str">
        <f>IF(B24=0," ",VLOOKUP($B24,[1]Женщины!$B$1:$H$65536,7,FALSE))</f>
        <v>Наумкин А.Н.</v>
      </c>
    </row>
    <row r="25" spans="1:11" x14ac:dyDescent="0.25">
      <c r="A25" s="238"/>
      <c r="B25" s="33">
        <v>225</v>
      </c>
      <c r="C25" s="35" t="str">
        <f>IF(B25=0," ",VLOOKUP(B25,[1]Женщины!B$1:H$65536,2,FALSE))</f>
        <v>Щурякова  Дарья</v>
      </c>
      <c r="D25" s="150" t="str">
        <f>IF(B25=0," ",VLOOKUP($B25,[1]Женщины!$B$1:$H$65536,3,FALSE))</f>
        <v>19.02.1993</v>
      </c>
      <c r="E25" s="37" t="str">
        <f>IF(B25=0," ",IF(VLOOKUP($B25,[1]Женщины!$B$1:$H$65536,4,FALSE)=0," ",VLOOKUP($B25,[1]Женщины!$B$1:$H$65536,4,FALSE)))</f>
        <v>КМС</v>
      </c>
      <c r="F25" s="39" t="str">
        <f>IF(B25=0," ",VLOOKUP($B25,[1]Женщины!$B$1:$H$65536,5,FALSE))</f>
        <v>Р-ка Мордовия</v>
      </c>
      <c r="G25" s="35" t="str">
        <f>IF(B25=0," ",VLOOKUP($B25,[1]Женщины!$B$1:$H$65536,6,FALSE))</f>
        <v>Саранск, МГУ им. Н.П. Огарева</v>
      </c>
      <c r="H25" s="241"/>
      <c r="I25" s="244"/>
      <c r="J25" s="246"/>
      <c r="K25" s="35" t="str">
        <f>IF(B25=0," ",VLOOKUP($B25,[1]Женщины!$B$1:$H$65536,7,FALSE))</f>
        <v>Запрялов В.А.</v>
      </c>
    </row>
    <row r="26" spans="1:11" ht="15.75" thickBot="1" x14ac:dyDescent="0.3">
      <c r="A26" s="239"/>
      <c r="B26" s="54">
        <v>239</v>
      </c>
      <c r="C26" s="55" t="str">
        <f>IF(B26=0," ",VLOOKUP(B26,[1]Женщины!B$1:H$65536,2,FALSE))</f>
        <v>Коранцевич Дарья</v>
      </c>
      <c r="D26" s="168" t="str">
        <f>IF(B26=0," ",VLOOKUP($B26,[1]Женщины!$B$1:$H$65536,3,FALSE))</f>
        <v>17.01.1995</v>
      </c>
      <c r="E26" s="57" t="str">
        <f>IF(B26=0," ",IF(VLOOKUP($B26,[1]Женщины!$B$1:$H$65536,4,FALSE)=0," ",VLOOKUP($B26,[1]Женщины!$B$1:$H$65536,4,FALSE)))</f>
        <v>КМС</v>
      </c>
      <c r="F26" s="175" t="str">
        <f>IF(B26=0," ",VLOOKUP($B26,[1]Женщины!$B$1:$H$65536,5,FALSE))</f>
        <v>Р-ка Мордовия</v>
      </c>
      <c r="G26" s="55" t="str">
        <f>IF(B26=0," ",VLOOKUP($B26,[1]Женщины!$B$1:$H$65536,6,FALSE))</f>
        <v>Саранск, МГУ им. Н.П. Огарева</v>
      </c>
      <c r="H26" s="242"/>
      <c r="I26" s="245"/>
      <c r="J26" s="176"/>
      <c r="K26" s="55" t="str">
        <f>IF(B26=0," ",VLOOKUP($B26,[1]Женщины!$B$1:$H$65536,7,FALSE))</f>
        <v>Трескин Ю.М.</v>
      </c>
    </row>
    <row r="27" spans="1:11" ht="15.75" thickTop="1" x14ac:dyDescent="0.25">
      <c r="A27" s="237">
        <v>5</v>
      </c>
      <c r="B27" s="46">
        <v>426</v>
      </c>
      <c r="C27" s="107" t="str">
        <f>IF(B27=0," ",VLOOKUP(B27,[1]Женщины!B$1:H$65536,2,FALSE))</f>
        <v>Акулич Александра</v>
      </c>
      <c r="D27" s="172" t="str">
        <f>IF(B27=0," ",VLOOKUP($B27,[1]Женщины!$B$1:$H$65536,3,FALSE))</f>
        <v>11.05.1995</v>
      </c>
      <c r="E27" s="47" t="str">
        <f>IF(B27=0," ",IF(VLOOKUP($B27,[1]Женщины!$B$1:$H$65536,4,FALSE)=0," ",VLOOKUP($B27,[1]Женщины!$B$1:$H$65536,4,FALSE)))</f>
        <v>КМС</v>
      </c>
      <c r="F27" s="173" t="str">
        <f>IF(B27=0," ",VLOOKUP($B27,[1]Женщины!$B$1:$H$65536,5,FALSE))</f>
        <v>Самарская</v>
      </c>
      <c r="G27" s="107" t="str">
        <f>IF(B27=0," ",VLOOKUP($B27,[1]Женщины!$B$1:$H$65536,6,FALSE))</f>
        <v>Самара, СамГУ</v>
      </c>
      <c r="H27" s="240">
        <v>1.2317129629629629E-3</v>
      </c>
      <c r="I27" s="243" t="str">
        <f>IF(H27=0," ",IF(H27&lt;=[1]Разряды!$D$36,[1]Разряды!$D$3,IF(H27&lt;=[1]Разряды!$E$36,[1]Разряды!$E$3,IF(H27&lt;=[1]Разряды!$F$36,[1]Разряды!$F$3,IF(H27&lt;=[1]Разряды!$G$36,[1]Разряды!$G$3,IF(H27&lt;=[1]Разряды!$H$36,[1]Разряды!$H$3,IF(H27&lt;=[1]Разряды!$I$36,[1]Разряды!$I$3,IF(H27&lt;=[1]Разряды!$J$36,[1]Разряды!$J$3,"б/р"))))))))</f>
        <v>1р</v>
      </c>
      <c r="J27" s="174"/>
      <c r="K27" s="173" t="str">
        <f>IF(B27=0," ",VLOOKUP($B27,[1]Женщины!$B$1:$H$65536,7,FALSE))</f>
        <v>Иванова Е.Ю.</v>
      </c>
    </row>
    <row r="28" spans="1:11" x14ac:dyDescent="0.25">
      <c r="A28" s="238"/>
      <c r="B28" s="33">
        <v>416</v>
      </c>
      <c r="C28" s="35" t="str">
        <f>IF(B28=0," ",VLOOKUP(B28,[1]Женщины!B$1:H$65536,2,FALSE))</f>
        <v>Колесникова Анастасия</v>
      </c>
      <c r="D28" s="150" t="str">
        <f>IF(B28=0," ",VLOOKUP($B28,[1]Женщины!$B$1:$H$65536,3,FALSE))</f>
        <v>11.10.1996</v>
      </c>
      <c r="E28" s="37" t="str">
        <f>IF(B28=0," ",IF(VLOOKUP($B28,[1]Женщины!$B$1:$H$65536,4,FALSE)=0," ",VLOOKUP($B28,[1]Женщины!$B$1:$H$65536,4,FALSE)))</f>
        <v>1р</v>
      </c>
      <c r="F28" s="39" t="str">
        <f>IF(B28=0," ",VLOOKUP($B28,[1]Женщины!$B$1:$H$65536,5,FALSE))</f>
        <v>Самарская</v>
      </c>
      <c r="G28" s="35" t="str">
        <f>IF(B28=0," ",VLOOKUP($B28,[1]Женщины!$B$1:$H$65536,6,FALSE))</f>
        <v>Самара, СамГУ</v>
      </c>
      <c r="H28" s="241"/>
      <c r="I28" s="244"/>
      <c r="J28" s="246">
        <v>18</v>
      </c>
      <c r="K28" s="35" t="str">
        <f>IF(B28=0," ",VLOOKUP($B28,[1]Женщины!$B$1:$H$65536,7,FALSE))</f>
        <v>Косягин Ю.Д., Мельников Е.С.</v>
      </c>
    </row>
    <row r="29" spans="1:11" x14ac:dyDescent="0.25">
      <c r="A29" s="238"/>
      <c r="B29" s="33">
        <v>412</v>
      </c>
      <c r="C29" s="35" t="str">
        <f>IF(B29=0," ",VLOOKUP(B29,[1]Женщины!B$1:H$65536,2,FALSE))</f>
        <v>Идеменева Кристина</v>
      </c>
      <c r="D29" s="150" t="str">
        <f>IF(B29=0," ",VLOOKUP($B29,[1]Женщины!$B$1:$H$65536,3,FALSE))</f>
        <v>30.08.1993</v>
      </c>
      <c r="E29" s="37" t="str">
        <f>IF(B29=0," ",IF(VLOOKUP($B29,[1]Женщины!$B$1:$H$65536,4,FALSE)=0," ",VLOOKUP($B29,[1]Женщины!$B$1:$H$65536,4,FALSE)))</f>
        <v>1р</v>
      </c>
      <c r="F29" s="39" t="str">
        <f>IF(B29=0," ",VLOOKUP($B29,[1]Женщины!$B$1:$H$65536,5,FALSE))</f>
        <v>Самарская</v>
      </c>
      <c r="G29" s="35" t="str">
        <f>IF(B29=0," ",VLOOKUP($B29,[1]Женщины!$B$1:$H$65536,6,FALSE))</f>
        <v>Самара, СамГУ</v>
      </c>
      <c r="H29" s="241"/>
      <c r="I29" s="244"/>
      <c r="J29" s="246"/>
      <c r="K29" s="35" t="str">
        <f>IF(B29=0," ",VLOOKUP($B29,[1]Женщины!$B$1:$H$65536,7,FALSE))</f>
        <v>Рыбакина Н.Б., Цомкало С.А.</v>
      </c>
    </row>
    <row r="30" spans="1:11" ht="15.75" thickBot="1" x14ac:dyDescent="0.3">
      <c r="A30" s="239"/>
      <c r="B30" s="54">
        <v>414</v>
      </c>
      <c r="C30" s="55" t="str">
        <f>IF(B30=0," ",VLOOKUP(B30,[1]Женщины!B$1:H$65536,2,FALSE))</f>
        <v>Блеве Элина</v>
      </c>
      <c r="D30" s="168" t="str">
        <f>IF(B30=0," ",VLOOKUP($B30,[1]Женщины!$B$1:$H$65536,3,FALSE))</f>
        <v>19.10.1994</v>
      </c>
      <c r="E30" s="57" t="str">
        <f>IF(B30=0," ",IF(VLOOKUP($B30,[1]Женщины!$B$1:$H$65536,4,FALSE)=0," ",VLOOKUP($B30,[1]Женщины!$B$1:$H$65536,4,FALSE)))</f>
        <v>КМС</v>
      </c>
      <c r="F30" s="175" t="str">
        <f>IF(B30=0," ",VLOOKUP($B30,[1]Женщины!$B$1:$H$65536,5,FALSE))</f>
        <v>Самарская</v>
      </c>
      <c r="G30" s="55" t="str">
        <f>IF(B30=0," ",VLOOKUP($B30,[1]Женщины!$B$1:$H$65536,6,FALSE))</f>
        <v>Самара, СамГУ</v>
      </c>
      <c r="H30" s="242"/>
      <c r="I30" s="245"/>
      <c r="J30" s="176"/>
      <c r="K30" s="55" t="str">
        <f>IF(B30=0," ",VLOOKUP($B30,[1]Женщины!$B$1:$H$65536,7,FALSE))</f>
        <v>Косягин Ю.Д.</v>
      </c>
    </row>
    <row r="31" spans="1:11" ht="15.75" thickTop="1" x14ac:dyDescent="0.25">
      <c r="A31" s="237">
        <v>6</v>
      </c>
      <c r="B31" s="46">
        <v>136</v>
      </c>
      <c r="C31" s="107" t="str">
        <f>IF(B31=0," ",VLOOKUP(B31,[1]Женщины!B$1:H$65536,2,FALSE))</f>
        <v>Чеченя Оксана</v>
      </c>
      <c r="D31" s="172" t="str">
        <f>IF(B31=0," ",VLOOKUP($B31,[1]Женщины!$B$1:$H$65536,3,FALSE))</f>
        <v>17.02.1990</v>
      </c>
      <c r="E31" s="47" t="str">
        <f>IF(B31=0," ",IF(VLOOKUP($B31,[1]Женщины!$B$1:$H$65536,4,FALSE)=0," ",VLOOKUP($B31,[1]Женщины!$B$1:$H$65536,4,FALSE)))</f>
        <v>КМС</v>
      </c>
      <c r="F31" s="173" t="str">
        <f>IF(B31=0," ",VLOOKUP($B31,[1]Женщины!$B$1:$H$65536,5,FALSE))</f>
        <v>Приморский край</v>
      </c>
      <c r="G31" s="107" t="str">
        <f>IF(B31=0," ",VLOOKUP($B31,[1]Женщины!$B$1:$H$65536,6,FALSE))</f>
        <v>Владивосток, ДФУ</v>
      </c>
      <c r="H31" s="240">
        <v>1.2375000000000001E-3</v>
      </c>
      <c r="I31" s="243" t="str">
        <f>IF(H31=0," ",IF(H31&lt;=[1]Разряды!$D$36,[1]Разряды!$D$3,IF(H31&lt;=[1]Разряды!$E$36,[1]Разряды!$E$3,IF(H31&lt;=[1]Разряды!$F$36,[1]Разряды!$F$3,IF(H31&lt;=[1]Разряды!$G$36,[1]Разряды!$G$3,IF(H31&lt;=[1]Разряды!$H$36,[1]Разряды!$H$3,IF(H31&lt;=[1]Разряды!$I$36,[1]Разряды!$I$3,IF(H31&lt;=[1]Разряды!$J$36,[1]Разряды!$J$3,"б/р"))))))))</f>
        <v>1р</v>
      </c>
      <c r="J31" s="174"/>
      <c r="K31" s="173" t="str">
        <f>IF(B31=0," ",VLOOKUP($B31,[1]Женщины!$B$1:$H$65536,7,FALSE))</f>
        <v>Студенчеков В.С.</v>
      </c>
    </row>
    <row r="32" spans="1:11" x14ac:dyDescent="0.25">
      <c r="A32" s="238"/>
      <c r="B32" s="33">
        <v>147</v>
      </c>
      <c r="C32" s="35" t="str">
        <f>IF(B32=0," ",VLOOKUP(B32,[1]Женщины!B$1:H$65536,2,FALSE))</f>
        <v>Ситникова Елена</v>
      </c>
      <c r="D32" s="150" t="str">
        <f>IF(B32=0," ",VLOOKUP($B32,[1]Женщины!$B$1:$H$65536,3,FALSE))</f>
        <v>12.11.1989</v>
      </c>
      <c r="E32" s="37" t="str">
        <f>IF(B32=0," ",IF(VLOOKUP($B32,[1]Женщины!$B$1:$H$65536,4,FALSE)=0," ",VLOOKUP($B32,[1]Женщины!$B$1:$H$65536,4,FALSE)))</f>
        <v>МС</v>
      </c>
      <c r="F32" s="39" t="str">
        <f>IF(B32=0," ",VLOOKUP($B32,[1]Женщины!$B$1:$H$65536,5,FALSE))</f>
        <v>Приморский край</v>
      </c>
      <c r="G32" s="35" t="str">
        <f>IF(B32=0," ",VLOOKUP($B32,[1]Женщины!$B$1:$H$65536,6,FALSE))</f>
        <v>Владивосток, ДФУ</v>
      </c>
      <c r="H32" s="241"/>
      <c r="I32" s="244"/>
      <c r="J32" s="246">
        <v>16</v>
      </c>
      <c r="K32" s="35" t="str">
        <f>IF(B32=0," ",VLOOKUP($B32,[1]Женщины!$B$1:$H$65536,7,FALSE))</f>
        <v>Кутарев А.Э.</v>
      </c>
    </row>
    <row r="33" spans="1:11" x14ac:dyDescent="0.25">
      <c r="A33" s="238"/>
      <c r="B33" s="33">
        <v>142</v>
      </c>
      <c r="C33" s="35" t="str">
        <f>IF(B33=0," ",VLOOKUP(B33,[1]Женщины!B$1:H$65536,2,FALSE))</f>
        <v>Никулина Яна</v>
      </c>
      <c r="D33" s="150" t="str">
        <f>IF(B33=0," ",VLOOKUP($B33,[1]Женщины!$B$1:$H$65536,3,FALSE))</f>
        <v>02.07.1990</v>
      </c>
      <c r="E33" s="37" t="str">
        <f>IF(B33=0," ",IF(VLOOKUP($B33,[1]Женщины!$B$1:$H$65536,4,FALSE)=0," ",VLOOKUP($B33,[1]Женщины!$B$1:$H$65536,4,FALSE)))</f>
        <v>МС</v>
      </c>
      <c r="F33" s="39" t="str">
        <f>IF(B33=0," ",VLOOKUP($B33,[1]Женщины!$B$1:$H$65536,5,FALSE))</f>
        <v>Приморский край</v>
      </c>
      <c r="G33" s="35" t="str">
        <f>IF(B33=0," ",VLOOKUP($B33,[1]Женщины!$B$1:$H$65536,6,FALSE))</f>
        <v>Владивосток, ДФУ</v>
      </c>
      <c r="H33" s="241"/>
      <c r="I33" s="244"/>
      <c r="J33" s="246"/>
      <c r="K33" s="35" t="str">
        <f>IF(B33=0," ",VLOOKUP($B33,[1]Женщины!$B$1:$H$65536,7,FALSE))</f>
        <v>ЗТР Турулина Т.Н.</v>
      </c>
    </row>
    <row r="34" spans="1:11" ht="15.75" thickBot="1" x14ac:dyDescent="0.3">
      <c r="A34" s="239"/>
      <c r="B34" s="54">
        <v>137</v>
      </c>
      <c r="C34" s="55" t="str">
        <f>IF(B34=0," ",VLOOKUP(B34,[1]Женщины!B$1:H$65536,2,FALSE))</f>
        <v>Лисиченко Наталия</v>
      </c>
      <c r="D34" s="168" t="str">
        <f>IF(B34=0," ",VLOOKUP($B34,[1]Женщины!$B$1:$H$65536,3,FALSE))</f>
        <v>01.02.1990</v>
      </c>
      <c r="E34" s="57" t="str">
        <f>IF(B34=0," ",IF(VLOOKUP($B34,[1]Женщины!$B$1:$H$65536,4,FALSE)=0," ",VLOOKUP($B34,[1]Женщины!$B$1:$H$65536,4,FALSE)))</f>
        <v>МС</v>
      </c>
      <c r="F34" s="175" t="str">
        <f>IF(B34=0," ",VLOOKUP($B34,[1]Женщины!$B$1:$H$65536,5,FALSE))</f>
        <v>Приморский край</v>
      </c>
      <c r="G34" s="55" t="str">
        <f>IF(B34=0," ",VLOOKUP($B34,[1]Женщины!$B$1:$H$65536,6,FALSE))</f>
        <v>Владивосток, ДФУ</v>
      </c>
      <c r="H34" s="242"/>
      <c r="I34" s="245"/>
      <c r="J34" s="176"/>
      <c r="K34" s="55" t="str">
        <f>IF(B34=0," ",VLOOKUP($B34,[1]Женщины!$B$1:$H$65536,7,FALSE))</f>
        <v>ЗТР Ридель З.В.</v>
      </c>
    </row>
    <row r="35" spans="1:11" ht="15.75" thickTop="1" x14ac:dyDescent="0.25">
      <c r="A35" s="237">
        <v>7</v>
      </c>
      <c r="B35" s="46">
        <v>396</v>
      </c>
      <c r="C35" s="107" t="str">
        <f>IF(B35=0," ",VLOOKUP(B35,[1]Женщины!B$1:H$65536,2,FALSE))</f>
        <v>Климентьева Алена</v>
      </c>
      <c r="D35" s="172" t="str">
        <f>IF(B35=0," ",VLOOKUP($B35,[1]Женщины!$B$1:$H$65536,3,FALSE))</f>
        <v>12.11.1994</v>
      </c>
      <c r="E35" s="47" t="str">
        <f>IF(B35=0," ",IF(VLOOKUP($B35,[1]Женщины!$B$1:$H$65536,4,FALSE)=0," ",VLOOKUP($B35,[1]Женщины!$B$1:$H$65536,4,FALSE)))</f>
        <v>МС</v>
      </c>
      <c r="F35" s="173" t="str">
        <f>IF(B35=0," ",VLOOKUP($B35,[1]Женщины!$B$1:$H$65536,5,FALSE))</f>
        <v>Ивановская</v>
      </c>
      <c r="G35" s="107" t="str">
        <f>IF(B35=0," ",VLOOKUP($B35,[1]Женщины!$B$1:$H$65536,6,FALSE))</f>
        <v>Шуя, ШФ ИвГУ</v>
      </c>
      <c r="H35" s="240">
        <v>1.2354166666666666E-3</v>
      </c>
      <c r="I35" s="243" t="str">
        <f>IF(H35=0," ",IF(H35&lt;=[1]Разряды!$D$36,[1]Разряды!$D$3,IF(H35&lt;=[1]Разряды!$E$36,[1]Разряды!$E$3,IF(H35&lt;=[1]Разряды!$F$36,[1]Разряды!$F$3,IF(H35&lt;=[1]Разряды!$G$36,[1]Разряды!$G$3,IF(H35&lt;=[1]Разряды!$H$36,[1]Разряды!$H$3,IF(H35&lt;=[1]Разряды!$I$36,[1]Разряды!$I$3,IF(H35&lt;=[1]Разряды!$J$36,[1]Разряды!$J$3,"б/р"))))))))</f>
        <v>1р</v>
      </c>
      <c r="J35" s="174"/>
      <c r="K35" s="173" t="str">
        <f>IF(B35=0," ",VLOOKUP($B35,[1]Женщины!$B$1:$H$65536,7,FALSE))</f>
        <v>Телятников Н.И.</v>
      </c>
    </row>
    <row r="36" spans="1:11" x14ac:dyDescent="0.25">
      <c r="A36" s="238"/>
      <c r="B36" s="33">
        <v>393</v>
      </c>
      <c r="C36" s="35" t="str">
        <f>IF(B36=0," ",VLOOKUP(B36,[1]Женщины!B$1:H$65536,2,FALSE))</f>
        <v>Тюрина Екатерина</v>
      </c>
      <c r="D36" s="150" t="str">
        <f>IF(B36=0," ",VLOOKUP($B36,[1]Женщины!$B$1:$H$65536,3,FALSE))</f>
        <v>18.04.1997</v>
      </c>
      <c r="E36" s="37" t="str">
        <f>IF(B36=0," ",IF(VLOOKUP($B36,[1]Женщины!$B$1:$H$65536,4,FALSE)=0," ",VLOOKUP($B36,[1]Женщины!$B$1:$H$65536,4,FALSE)))</f>
        <v>КМС</v>
      </c>
      <c r="F36" s="39" t="str">
        <f>IF(B36=0," ",VLOOKUP($B36,[1]Женщины!$B$1:$H$65536,5,FALSE))</f>
        <v>Ивановская</v>
      </c>
      <c r="G36" s="35" t="str">
        <f>IF(B36=0," ",VLOOKUP($B36,[1]Женщины!$B$1:$H$65536,6,FALSE))</f>
        <v>Шуя, ШФ ИвГУ</v>
      </c>
      <c r="H36" s="241"/>
      <c r="I36" s="244"/>
      <c r="J36" s="246">
        <v>14</v>
      </c>
      <c r="K36" s="35" t="str">
        <f>IF(B36=0," ",VLOOKUP($B36,[1]Женщины!$B$1:$H$65536,7,FALSE))</f>
        <v>Седова И.А.</v>
      </c>
    </row>
    <row r="37" spans="1:11" x14ac:dyDescent="0.25">
      <c r="A37" s="238"/>
      <c r="B37" s="33">
        <v>394</v>
      </c>
      <c r="C37" s="35" t="str">
        <f>IF(B37=0," ",VLOOKUP(B37,[1]Женщины!B$1:H$65536,2,FALSE))</f>
        <v>Шабалова Ольга</v>
      </c>
      <c r="D37" s="150" t="str">
        <f>IF(B37=0," ",VLOOKUP($B37,[1]Женщины!$B$1:$H$65536,3,FALSE))</f>
        <v>18.07.1997</v>
      </c>
      <c r="E37" s="37" t="str">
        <f>IF(B37=0," ",IF(VLOOKUP($B37,[1]Женщины!$B$1:$H$65536,4,FALSE)=0," ",VLOOKUP($B37,[1]Женщины!$B$1:$H$65536,4,FALSE)))</f>
        <v>КМС</v>
      </c>
      <c r="F37" s="39" t="str">
        <f>IF(B37=0," ",VLOOKUP($B37,[1]Женщины!$B$1:$H$65536,5,FALSE))</f>
        <v>Ивановская</v>
      </c>
      <c r="G37" s="35" t="str">
        <f>IF(B37=0," ",VLOOKUP($B37,[1]Женщины!$B$1:$H$65536,6,FALSE))</f>
        <v>Шуя, ШФ ИвГУ</v>
      </c>
      <c r="H37" s="241"/>
      <c r="I37" s="244"/>
      <c r="J37" s="246"/>
      <c r="K37" s="35" t="str">
        <f>IF(B37=0," ",VLOOKUP($B37,[1]Женщины!$B$1:$H$65536,7,FALSE))</f>
        <v>Баганов А.И.</v>
      </c>
    </row>
    <row r="38" spans="1:11" ht="15.75" thickBot="1" x14ac:dyDescent="0.3">
      <c r="A38" s="239"/>
      <c r="B38" s="54">
        <v>397</v>
      </c>
      <c r="C38" s="55" t="str">
        <f>IF(B38=0," ",VLOOKUP(B38,[1]Женщины!B$1:H$65536,2,FALSE))</f>
        <v>Козлова Любовь</v>
      </c>
      <c r="D38" s="168" t="str">
        <f>IF(B38=0," ",VLOOKUP($B38,[1]Женщины!$B$1:$H$65536,3,FALSE))</f>
        <v>14.08.1996</v>
      </c>
      <c r="E38" s="57" t="str">
        <f>IF(B38=0," ",IF(VLOOKUP($B38,[1]Женщины!$B$1:$H$65536,4,FALSE)=0," ",VLOOKUP($B38,[1]Женщины!$B$1:$H$65536,4,FALSE)))</f>
        <v>КМС</v>
      </c>
      <c r="F38" s="175" t="str">
        <f>IF(B38=0," ",VLOOKUP($B38,[1]Женщины!$B$1:$H$65536,5,FALSE))</f>
        <v>Ивановская</v>
      </c>
      <c r="G38" s="55" t="str">
        <f>IF(B38=0," ",VLOOKUP($B38,[1]Женщины!$B$1:$H$65536,6,FALSE))</f>
        <v>Шуя, ШФ ИвГУ</v>
      </c>
      <c r="H38" s="242"/>
      <c r="I38" s="245"/>
      <c r="J38" s="176"/>
      <c r="K38" s="55" t="str">
        <f>IF(B38=0," ",VLOOKUP($B38,[1]Женщины!$B$1:$H$65536,7,FALSE))</f>
        <v>Плужников Н.И.</v>
      </c>
    </row>
    <row r="39" spans="1:11" ht="15.75" thickTop="1" x14ac:dyDescent="0.25">
      <c r="A39" s="237">
        <v>8</v>
      </c>
      <c r="B39" s="46">
        <v>182</v>
      </c>
      <c r="C39" s="107" t="str">
        <f>IF(B39=0," ",VLOOKUP(B39,[1]Женщины!B$1:H$65536,2,FALSE))</f>
        <v>Заикина Анастасия</v>
      </c>
      <c r="D39" s="172" t="str">
        <f>IF(B39=0," ",VLOOKUP($B39,[1]Женщины!$B$1:$H$65536,3,FALSE))</f>
        <v>1992</v>
      </c>
      <c r="E39" s="47" t="str">
        <f>IF(B39=0," ",IF(VLOOKUP($B39,[1]Женщины!$B$1:$H$65536,4,FALSE)=0," ",VLOOKUP($B39,[1]Женщины!$B$1:$H$65536,4,FALSE)))</f>
        <v>КМС</v>
      </c>
      <c r="F39" s="173" t="str">
        <f>IF(B39=0," ",VLOOKUP($B39,[1]Женщины!$B$1:$H$65536,5,FALSE))</f>
        <v>Челябинская</v>
      </c>
      <c r="G39" s="107" t="str">
        <f>IF(B39=0," ",VLOOKUP($B39,[1]Женщины!$B$1:$H$65536,6,FALSE))</f>
        <v>Челябинск, УралГУФК</v>
      </c>
      <c r="H39" s="240">
        <v>1.2466435185185187E-3</v>
      </c>
      <c r="I39" s="243" t="str">
        <f>IF(H39=0," ",IF(H39&lt;=[1]Разряды!$D$36,[1]Разряды!$D$3,IF(H39&lt;=[1]Разряды!$E$36,[1]Разряды!$E$3,IF(H39&lt;=[1]Разряды!$F$36,[1]Разряды!$F$3,IF(H39&lt;=[1]Разряды!$G$36,[1]Разряды!$G$3,IF(H39&lt;=[1]Разряды!$H$36,[1]Разряды!$H$3,IF(H39&lt;=[1]Разряды!$I$36,[1]Разряды!$I$3,IF(H39&lt;=[1]Разряды!$J$36,[1]Разряды!$J$3,"б/р"))))))))</f>
        <v>1р</v>
      </c>
      <c r="J39" s="174"/>
      <c r="K39" s="173" t="str">
        <f>IF(B39=0," ",VLOOKUP($B39,[1]Женщины!$B$1:$H$65536,7,FALSE))</f>
        <v>Береглазов В.Н.</v>
      </c>
    </row>
    <row r="40" spans="1:11" x14ac:dyDescent="0.25">
      <c r="A40" s="238"/>
      <c r="B40" s="33">
        <v>184</v>
      </c>
      <c r="C40" s="35" t="str">
        <f>IF(B40=0," ",VLOOKUP(B40,[1]Женщины!B$1:H$65536,2,FALSE))</f>
        <v>Казека Екатерина</v>
      </c>
      <c r="D40" s="150" t="str">
        <f>IF(B40=0," ",VLOOKUP($B40,[1]Женщины!$B$1:$H$65536,3,FALSE))</f>
        <v>1990</v>
      </c>
      <c r="E40" s="37" t="str">
        <f>IF(B40=0," ",IF(VLOOKUP($B40,[1]Женщины!$B$1:$H$65536,4,FALSE)=0," ",VLOOKUP($B40,[1]Женщины!$B$1:$H$65536,4,FALSE)))</f>
        <v>МС</v>
      </c>
      <c r="F40" s="39" t="str">
        <f>IF(B40=0," ",VLOOKUP($B40,[1]Женщины!$B$1:$H$65536,5,FALSE))</f>
        <v>Челябинская</v>
      </c>
      <c r="G40" s="35" t="str">
        <f>IF(B40=0," ",VLOOKUP($B40,[1]Женщины!$B$1:$H$65536,6,FALSE))</f>
        <v>Челябинск, УралГУФК</v>
      </c>
      <c r="H40" s="241"/>
      <c r="I40" s="244"/>
      <c r="J40" s="246">
        <v>12</v>
      </c>
      <c r="K40" s="35" t="str">
        <f>IF(B40=0," ",VLOOKUP($B40,[1]Женщины!$B$1:$H$65536,7,FALSE))</f>
        <v>Шалонников А.П., Ревенко В.Я.</v>
      </c>
    </row>
    <row r="41" spans="1:11" x14ac:dyDescent="0.25">
      <c r="A41" s="238"/>
      <c r="B41" s="33">
        <v>183</v>
      </c>
      <c r="C41" s="35" t="str">
        <f>IF(B41=0," ",VLOOKUP(B41,[1]Женщины!B$1:H$65536,2,FALSE))</f>
        <v>Ишмуратова Марина</v>
      </c>
      <c r="D41" s="150" t="str">
        <f>IF(B41=0," ",VLOOKUP($B41,[1]Женщины!$B$1:$H$65536,3,FALSE))</f>
        <v>1989</v>
      </c>
      <c r="E41" s="37" t="str">
        <f>IF(B41=0," ",IF(VLOOKUP($B41,[1]Женщины!$B$1:$H$65536,4,FALSE)=0," ",VLOOKUP($B41,[1]Женщины!$B$1:$H$65536,4,FALSE)))</f>
        <v>КМС</v>
      </c>
      <c r="F41" s="39" t="str">
        <f>IF(B41=0," ",VLOOKUP($B41,[1]Женщины!$B$1:$H$65536,5,FALSE))</f>
        <v>Челябинская</v>
      </c>
      <c r="G41" s="35" t="str">
        <f>IF(B41=0," ",VLOOKUP($B41,[1]Женщины!$B$1:$H$65536,6,FALSE))</f>
        <v>Челябинск, УралГУФК</v>
      </c>
      <c r="H41" s="241"/>
      <c r="I41" s="244"/>
      <c r="J41" s="246"/>
      <c r="K41" s="35" t="str">
        <f>IF(B41=0," ",VLOOKUP($B41,[1]Женщины!$B$1:$H$65536,7,FALSE))</f>
        <v>Медведев Ю.А., Гарифуллин И.Ф.</v>
      </c>
    </row>
    <row r="42" spans="1:11" ht="15.75" thickBot="1" x14ac:dyDescent="0.3">
      <c r="A42" s="239"/>
      <c r="B42" s="54">
        <v>181</v>
      </c>
      <c r="C42" s="55" t="str">
        <f>IF(B42=0," ",VLOOKUP(B42,[1]Женщины!B$1:H$65536,2,FALSE))</f>
        <v>Бухтаярова Ольга</v>
      </c>
      <c r="D42" s="168" t="str">
        <f>IF(B42=0," ",VLOOKUP($B42,[1]Женщины!$B$1:$H$65536,3,FALSE))</f>
        <v>1994</v>
      </c>
      <c r="E42" s="57" t="str">
        <f>IF(B42=0," ",IF(VLOOKUP($B42,[1]Женщины!$B$1:$H$65536,4,FALSE)=0," ",VLOOKUP($B42,[1]Женщины!$B$1:$H$65536,4,FALSE)))</f>
        <v>1р</v>
      </c>
      <c r="F42" s="175" t="str">
        <f>IF(B42=0," ",VLOOKUP($B42,[1]Женщины!$B$1:$H$65536,5,FALSE))</f>
        <v>Челябинская</v>
      </c>
      <c r="G42" s="55" t="str">
        <f>IF(B42=0," ",VLOOKUP($B42,[1]Женщины!$B$1:$H$65536,6,FALSE))</f>
        <v>Челябинск, УралГУФК</v>
      </c>
      <c r="H42" s="242"/>
      <c r="I42" s="245"/>
      <c r="J42" s="176"/>
      <c r="K42" s="55" t="str">
        <f>IF(B42=0," ",VLOOKUP($B42,[1]Женщины!$B$1:$H$65536,7,FALSE))</f>
        <v>Береглазов В.Н.</v>
      </c>
    </row>
    <row r="43" spans="1:11" ht="15.75" thickTop="1" x14ac:dyDescent="0.25">
      <c r="A43" s="238">
        <v>9</v>
      </c>
      <c r="B43" s="46">
        <v>213</v>
      </c>
      <c r="C43" s="107" t="str">
        <f>IF(B43=0," ",VLOOKUP(B43,[1]Женщины!B$1:H$65536,2,FALSE))</f>
        <v>Бирюкова Екатерина</v>
      </c>
      <c r="D43" s="172" t="str">
        <f>IF(B43=0," ",VLOOKUP($B43,[1]Женщины!$B$1:$H$65536,3,FALSE))</f>
        <v>24.01.1995</v>
      </c>
      <c r="E43" s="47" t="str">
        <f>IF(B43=0," ",IF(VLOOKUP($B43,[1]Женщины!$B$1:$H$65536,4,FALSE)=0," ",VLOOKUP($B43,[1]Женщины!$B$1:$H$65536,4,FALSE)))</f>
        <v>1р</v>
      </c>
      <c r="F43" s="173" t="str">
        <f>IF(B43=0," ",VLOOKUP($B43,[1]Женщины!$B$1:$H$65536,5,FALSE))</f>
        <v>Ивановская</v>
      </c>
      <c r="G43" s="107" t="str">
        <f>IF(B43=0," ",VLOOKUP($B43,[1]Женщины!$B$1:$H$65536,6,FALSE))</f>
        <v>Иваново, ИГХТУ</v>
      </c>
      <c r="H43" s="241">
        <v>1.2924768518518517E-3</v>
      </c>
      <c r="I43" s="244" t="str">
        <f>IF(H43=0," ",IF(H43&lt;=[1]Разряды!$D$36,[1]Разряды!$D$3,IF(H43&lt;=[1]Разряды!$E$36,[1]Разряды!$E$3,IF(H43&lt;=[1]Разряды!$F$36,[1]Разряды!$F$3,IF(H43&lt;=[1]Разряды!$G$36,[1]Разряды!$G$3,IF(H43&lt;=[1]Разряды!$H$36,[1]Разряды!$H$3,IF(H43&lt;=[1]Разряды!$I$36,[1]Разряды!$I$3,IF(H43&lt;=[1]Разряды!$J$36,[1]Разряды!$J$3,"б/р"))))))))</f>
        <v>2р</v>
      </c>
      <c r="J43" s="174"/>
      <c r="K43" s="173" t="str">
        <f>IF(B43=0," ",VLOOKUP($B43,[1]Женщины!$B$1:$H$65536,7,FALSE))</f>
        <v>Рябчикова Л.В.</v>
      </c>
    </row>
    <row r="44" spans="1:11" x14ac:dyDescent="0.25">
      <c r="A44" s="238"/>
      <c r="B44" s="33">
        <v>214</v>
      </c>
      <c r="C44" s="35" t="str">
        <f>IF(B44=0," ",VLOOKUP(B44,[1]Женщины!B$1:H$65536,2,FALSE))</f>
        <v>Мочалова Дана</v>
      </c>
      <c r="D44" s="150" t="str">
        <f>IF(B44=0," ",VLOOKUP($B44,[1]Женщины!$B$1:$H$65536,3,FALSE))</f>
        <v>06.03.1994</v>
      </c>
      <c r="E44" s="37" t="str">
        <f>IF(B44=0," ",IF(VLOOKUP($B44,[1]Женщины!$B$1:$H$65536,4,FALSE)=0," ",VLOOKUP($B44,[1]Женщины!$B$1:$H$65536,4,FALSE)))</f>
        <v>1р</v>
      </c>
      <c r="F44" s="39" t="str">
        <f>IF(B44=0," ",VLOOKUP($B44,[1]Женщины!$B$1:$H$65536,5,FALSE))</f>
        <v>Ивановская</v>
      </c>
      <c r="G44" s="35" t="str">
        <f>IF(B44=0," ",VLOOKUP($B44,[1]Женщины!$B$1:$H$65536,6,FALSE))</f>
        <v>Иваново, ИГХТУ</v>
      </c>
      <c r="H44" s="241"/>
      <c r="I44" s="244"/>
      <c r="J44" s="246">
        <v>10</v>
      </c>
      <c r="K44" s="35" t="str">
        <f>IF(B44=0," ",VLOOKUP($B44,[1]Женщины!$B$1:$H$65536,7,FALSE))</f>
        <v>Рябчикова Л.В.</v>
      </c>
    </row>
    <row r="45" spans="1:11" x14ac:dyDescent="0.25">
      <c r="A45" s="238"/>
      <c r="B45" s="33">
        <v>208</v>
      </c>
      <c r="C45" s="35" t="str">
        <f>IF(B45=0," ",VLOOKUP(B45,[1]Женщины!B$1:H$65536,2,FALSE))</f>
        <v>Сысуева Мария</v>
      </c>
      <c r="D45" s="150" t="str">
        <f>IF(B45=0," ",VLOOKUP($B45,[1]Женщины!$B$1:$H$65536,3,FALSE))</f>
        <v>09.03.1995</v>
      </c>
      <c r="E45" s="37" t="str">
        <f>IF(B45=0," ",IF(VLOOKUP($B45,[1]Женщины!$B$1:$H$65536,4,FALSE)=0," ",VLOOKUP($B45,[1]Женщины!$B$1:$H$65536,4,FALSE)))</f>
        <v>2р</v>
      </c>
      <c r="F45" s="39" t="str">
        <f>IF(B45=0," ",VLOOKUP($B45,[1]Женщины!$B$1:$H$65536,5,FALSE))</f>
        <v>Ивановская</v>
      </c>
      <c r="G45" s="35" t="str">
        <f>IF(B45=0," ",VLOOKUP($B45,[1]Женщины!$B$1:$H$65536,6,FALSE))</f>
        <v>Иваново, ИГХТУ</v>
      </c>
      <c r="H45" s="241"/>
      <c r="I45" s="244"/>
      <c r="J45" s="246"/>
      <c r="K45" s="35" t="str">
        <f>IF(B45=0," ",VLOOKUP($B45,[1]Женщины!$B$1:$H$65536,7,FALSE))</f>
        <v>Кустов В.Н.</v>
      </c>
    </row>
    <row r="46" spans="1:11" ht="15.75" thickBot="1" x14ac:dyDescent="0.3">
      <c r="A46" s="239"/>
      <c r="B46" s="54">
        <v>218</v>
      </c>
      <c r="C46" s="55" t="str">
        <f>IF(B46=0," ",VLOOKUP(B46,[1]Женщины!B$1:H$65536,2,FALSE))</f>
        <v>Смирнова Екатерина</v>
      </c>
      <c r="D46" s="168" t="str">
        <f>IF(B46=0," ",VLOOKUP($B46,[1]Женщины!$B$1:$H$65536,3,FALSE))</f>
        <v>09.04.1992</v>
      </c>
      <c r="E46" s="57" t="str">
        <f>IF(B46=0," ",IF(VLOOKUP($B46,[1]Женщины!$B$1:$H$65536,4,FALSE)=0," ",VLOOKUP($B46,[1]Женщины!$B$1:$H$65536,4,FALSE)))</f>
        <v>2р</v>
      </c>
      <c r="F46" s="175" t="str">
        <f>IF(B46=0," ",VLOOKUP($B46,[1]Женщины!$B$1:$H$65536,5,FALSE))</f>
        <v>Ивановская</v>
      </c>
      <c r="G46" s="55" t="str">
        <f>IF(B46=0," ",VLOOKUP($B46,[1]Женщины!$B$1:$H$65536,6,FALSE))</f>
        <v>Иваново, ИГХТУ</v>
      </c>
      <c r="H46" s="242"/>
      <c r="I46" s="245"/>
      <c r="J46" s="176"/>
      <c r="K46" s="55" t="str">
        <f>IF(B46=0," ",VLOOKUP($B46,[1]Женщины!$B$1:$H$65536,7,FALSE))</f>
        <v>Какшарова И.В.</v>
      </c>
    </row>
    <row r="47" spans="1:11" ht="15.75" thickTop="1" x14ac:dyDescent="0.25">
      <c r="A47" s="238">
        <v>10</v>
      </c>
      <c r="B47" s="46">
        <v>54</v>
      </c>
      <c r="C47" s="107" t="str">
        <f>IF(B47=0," ",VLOOKUP(B47,[1]Женщины!B$1:H$65536,2,FALSE))</f>
        <v>Виноградова Полина</v>
      </c>
      <c r="D47" s="172" t="str">
        <f>IF(B47=0," ",VLOOKUP($B47,[1]Женщины!$B$1:$H$65536,3,FALSE))</f>
        <v>1996</v>
      </c>
      <c r="E47" s="47" t="str">
        <f>IF(B47=0," ",IF(VLOOKUP($B47,[1]Женщины!$B$1:$H$65536,4,FALSE)=0," ",VLOOKUP($B47,[1]Женщины!$B$1:$H$65536,4,FALSE)))</f>
        <v>КМС</v>
      </c>
      <c r="F47" s="173" t="str">
        <f>IF(B47=0," ",VLOOKUP($B47,[1]Женщины!$B$1:$H$65536,5,FALSE))</f>
        <v>Ярославская</v>
      </c>
      <c r="G47" s="107" t="str">
        <f>IF(B47=0," ",VLOOKUP($B47,[1]Женщины!$B$1:$H$65536,6,FALSE))</f>
        <v>Ярославль, ЯГПУ им. К.Д. Ушинского</v>
      </c>
      <c r="H47" s="241">
        <v>1.3543981481481482E-3</v>
      </c>
      <c r="I47" s="244" t="str">
        <f>IF(H47=0," ",IF(H47&lt;=[1]Разряды!$D$36,[1]Разряды!$D$3,IF(H47&lt;=[1]Разряды!$E$36,[1]Разряды!$E$3,IF(H47&lt;=[1]Разряды!$F$36,[1]Разряды!$F$3,IF(H47&lt;=[1]Разряды!$G$36,[1]Разряды!$G$3,IF(H47&lt;=[1]Разряды!$H$36,[1]Разряды!$H$3,IF(H47&lt;=[1]Разряды!$I$36,[1]Разряды!$I$3,IF(H47&lt;=[1]Разряды!$J$36,[1]Разряды!$J$3,"б/р"))))))))</f>
        <v>3р</v>
      </c>
      <c r="J47" s="174"/>
      <c r="K47" s="173" t="str">
        <f>IF(B47=0," ",VLOOKUP($B47,[1]Женщины!$B$1:$H$65536,7,FALSE))</f>
        <v>Тюленев С.А.</v>
      </c>
    </row>
    <row r="48" spans="1:11" x14ac:dyDescent="0.25">
      <c r="A48" s="238"/>
      <c r="B48" s="33">
        <v>59</v>
      </c>
      <c r="C48" s="35" t="str">
        <f>IF(B48=0," ",VLOOKUP(B48,[1]Женщины!B$1:H$65536,2,FALSE))</f>
        <v>Попова Валерия</v>
      </c>
      <c r="D48" s="150" t="str">
        <f>IF(B48=0," ",VLOOKUP($B48,[1]Женщины!$B$1:$H$65536,3,FALSE))</f>
        <v>1996</v>
      </c>
      <c r="E48" s="37" t="str">
        <f>IF(B48=0," ",IF(VLOOKUP($B48,[1]Женщины!$B$1:$H$65536,4,FALSE)=0," ",VLOOKUP($B48,[1]Женщины!$B$1:$H$65536,4,FALSE)))</f>
        <v xml:space="preserve"> </v>
      </c>
      <c r="F48" s="39" t="str">
        <f>IF(B48=0," ",VLOOKUP($B48,[1]Женщины!$B$1:$H$65536,5,FALSE))</f>
        <v>Ярославская</v>
      </c>
      <c r="G48" s="35" t="str">
        <f>IF(B48=0," ",VLOOKUP($B48,[1]Женщины!$B$1:$H$65536,6,FALSE))</f>
        <v>Ярославль, ЯГПУ им. К.Д. Ушинского</v>
      </c>
      <c r="H48" s="241"/>
      <c r="I48" s="244"/>
      <c r="J48" s="246">
        <v>0</v>
      </c>
      <c r="K48" s="35" t="str">
        <f>IF(B48=0," ",VLOOKUP($B48,[1]Женщины!$B$1:$H$65536,7,FALSE))</f>
        <v>Клейменов А.Н.</v>
      </c>
    </row>
    <row r="49" spans="1:11" x14ac:dyDescent="0.25">
      <c r="A49" s="238"/>
      <c r="B49" s="33">
        <v>55</v>
      </c>
      <c r="C49" s="35" t="str">
        <f>IF(B49=0," ",VLOOKUP(B49,[1]Женщины!B$1:H$65536,2,FALSE))</f>
        <v>Рогатых Мария</v>
      </c>
      <c r="D49" s="150" t="str">
        <f>IF(B49=0," ",VLOOKUP($B49,[1]Женщины!$B$1:$H$65536,3,FALSE))</f>
        <v>1994</v>
      </c>
      <c r="E49" s="37" t="str">
        <f>IF(B49=0," ",IF(VLOOKUP($B49,[1]Женщины!$B$1:$H$65536,4,FALSE)=0," ",VLOOKUP($B49,[1]Женщины!$B$1:$H$65536,4,FALSE)))</f>
        <v>2р</v>
      </c>
      <c r="F49" s="39" t="str">
        <f>IF(B49=0," ",VLOOKUP($B49,[1]Женщины!$B$1:$H$65536,5,FALSE))</f>
        <v>Ярославская</v>
      </c>
      <c r="G49" s="35" t="str">
        <f>IF(B49=0," ",VLOOKUP($B49,[1]Женщины!$B$1:$H$65536,6,FALSE))</f>
        <v>Ярославль, ЯГПУ им. К.Д. Ушинского</v>
      </c>
      <c r="H49" s="241"/>
      <c r="I49" s="244"/>
      <c r="J49" s="246"/>
      <c r="K49" s="35" t="str">
        <f>IF(B49=0," ",VLOOKUP($B49,[1]Женщины!$B$1:$H$65536,7,FALSE))</f>
        <v>Сошников А.В.</v>
      </c>
    </row>
    <row r="50" spans="1:11" ht="15.75" thickBot="1" x14ac:dyDescent="0.3">
      <c r="A50" s="239"/>
      <c r="B50" s="54">
        <v>57</v>
      </c>
      <c r="C50" s="55" t="str">
        <f>IF(B50=0," ",VLOOKUP(B50,[1]Женщины!B$1:H$65536,2,FALSE))</f>
        <v>Деткова Мария</v>
      </c>
      <c r="D50" s="168" t="str">
        <f>IF(B50=0," ",VLOOKUP($B50,[1]Женщины!$B$1:$H$65536,3,FALSE))</f>
        <v>1995</v>
      </c>
      <c r="E50" s="57" t="str">
        <f>IF(B50=0," ",IF(VLOOKUP($B50,[1]Женщины!$B$1:$H$65536,4,FALSE)=0," ",VLOOKUP($B50,[1]Женщины!$B$1:$H$65536,4,FALSE)))</f>
        <v>2р</v>
      </c>
      <c r="F50" s="175" t="str">
        <f>IF(B50=0," ",VLOOKUP($B50,[1]Женщины!$B$1:$H$65536,5,FALSE))</f>
        <v>Ярославская</v>
      </c>
      <c r="G50" s="55" t="str">
        <f>IF(B50=0," ",VLOOKUP($B50,[1]Женщины!$B$1:$H$65536,6,FALSE))</f>
        <v>Ярославль, ЯГПУ им. К.Д. Ушинского</v>
      </c>
      <c r="H50" s="242"/>
      <c r="I50" s="245"/>
      <c r="J50" s="176"/>
      <c r="K50" s="55" t="str">
        <f>IF(B50=0," ",VLOOKUP($B50,[1]Женщины!$B$1:$H$65536,7,FALSE))</f>
        <v>Клейменов А.Н.</v>
      </c>
    </row>
    <row r="51" spans="1:11" ht="15.75" thickTop="1" x14ac:dyDescent="0.25">
      <c r="A51" s="237">
        <v>11</v>
      </c>
      <c r="B51" s="46">
        <v>50</v>
      </c>
      <c r="C51" s="107" t="str">
        <f>IF(B51=0," ",VLOOKUP(B51,[1]Женщины!B$1:H$65536,2,FALSE))</f>
        <v>Блинова Валерия</v>
      </c>
      <c r="D51" s="172" t="str">
        <f>IF(B51=0," ",VLOOKUP($B51,[1]Женщины!$B$1:$H$65536,3,FALSE))</f>
        <v>21.02.1996</v>
      </c>
      <c r="E51" s="47" t="str">
        <f>IF(B51=0," ",IF(VLOOKUP($B51,[1]Женщины!$B$1:$H$65536,4,FALSE)=0," ",VLOOKUP($B51,[1]Женщины!$B$1:$H$65536,4,FALSE)))</f>
        <v>2р</v>
      </c>
      <c r="F51" s="173" t="str">
        <f>IF(B51=0," ",VLOOKUP($B51,[1]Женщины!$B$1:$H$65536,5,FALSE))</f>
        <v>Ярославская</v>
      </c>
      <c r="G51" s="107" t="str">
        <f>IF(B51=0," ",VLOOKUP($B51,[1]Женщины!$B$1:$H$65536,6,FALSE))</f>
        <v>Ярославль, ЯрГУ им. П.Г. Демидова</v>
      </c>
      <c r="H51" s="240">
        <v>1.3572916666666666E-3</v>
      </c>
      <c r="I51" s="243" t="str">
        <f>IF(H51=0," ",IF(H51&lt;=[1]Разряды!$D$36,[1]Разряды!$D$3,IF(H51&lt;=[1]Разряды!$E$36,[1]Разряды!$E$3,IF(H51&lt;=[1]Разряды!$F$36,[1]Разряды!$F$3,IF(H51&lt;=[1]Разряды!$G$36,[1]Разряды!$G$3,IF(H51&lt;=[1]Разряды!$H$36,[1]Разряды!$H$3,IF(H51&lt;=[1]Разряды!$I$36,[1]Разряды!$I$3,IF(H51&lt;=[1]Разряды!$J$36,[1]Разряды!$J$3,"б/р"))))))))</f>
        <v>3р</v>
      </c>
      <c r="J51" s="174"/>
      <c r="K51" s="173" t="str">
        <f>IF(B51=0," ",VLOOKUP($B51,[1]Женщины!$B$1:$H$65536,7,FALSE))</f>
        <v>Станкевич В.А.</v>
      </c>
    </row>
    <row r="52" spans="1:11" x14ac:dyDescent="0.25">
      <c r="A52" s="238"/>
      <c r="B52" s="33">
        <v>42</v>
      </c>
      <c r="C52" s="35" t="str">
        <f>IF(B52=0," ",VLOOKUP(B52,[1]Женщины!B$1:H$65536,2,FALSE))</f>
        <v>Арефьева Анна</v>
      </c>
      <c r="D52" s="150" t="str">
        <f>IF(B52=0," ",VLOOKUP($B52,[1]Женщины!$B$1:$H$65536,3,FALSE))</f>
        <v>26.10.1995</v>
      </c>
      <c r="E52" s="37" t="str">
        <f>IF(B52=0," ",IF(VLOOKUP($B52,[1]Женщины!$B$1:$H$65536,4,FALSE)=0," ",VLOOKUP($B52,[1]Женщины!$B$1:$H$65536,4,FALSE)))</f>
        <v>1р</v>
      </c>
      <c r="F52" s="39" t="str">
        <f>IF(B52=0," ",VLOOKUP($B52,[1]Женщины!$B$1:$H$65536,5,FALSE))</f>
        <v>Ярославская</v>
      </c>
      <c r="G52" s="35" t="str">
        <f>IF(B52=0," ",VLOOKUP($B52,[1]Женщины!$B$1:$H$65536,6,FALSE))</f>
        <v>Ярославль, ЯрГУ им. П.Г. Демидова</v>
      </c>
      <c r="H52" s="241"/>
      <c r="I52" s="244"/>
      <c r="J52" s="246">
        <v>0</v>
      </c>
      <c r="K52" s="35" t="str">
        <f>IF(B52=0," ",VLOOKUP($B52,[1]Женщины!$B$1:$H$65536,7,FALSE))</f>
        <v>Кузнецова А.Л., Станкевич В.А.</v>
      </c>
    </row>
    <row r="53" spans="1:11" x14ac:dyDescent="0.25">
      <c r="A53" s="238"/>
      <c r="B53" s="33">
        <v>32</v>
      </c>
      <c r="C53" s="35" t="str">
        <f>IF(B53=0," ",VLOOKUP(B53,[1]Женщины!B$1:H$65536,2,FALSE))</f>
        <v>Соловьева Алена</v>
      </c>
      <c r="D53" s="150" t="str">
        <f>IF(B53=0," ",VLOOKUP($B53,[1]Женщины!$B$1:$H$65536,3,FALSE))</f>
        <v>21.02.1996</v>
      </c>
      <c r="E53" s="37" t="str">
        <f>IF(B53=0," ",IF(VLOOKUP($B53,[1]Женщины!$B$1:$H$65536,4,FALSE)=0," ",VLOOKUP($B53,[1]Женщины!$B$1:$H$65536,4,FALSE)))</f>
        <v>2р</v>
      </c>
      <c r="F53" s="39" t="str">
        <f>IF(B53=0," ",VLOOKUP($B53,[1]Женщины!$B$1:$H$65536,5,FALSE))</f>
        <v>Ярославская</v>
      </c>
      <c r="G53" s="35" t="str">
        <f>IF(B53=0," ",VLOOKUP($B53,[1]Женщины!$B$1:$H$65536,6,FALSE))</f>
        <v>Ярославль, ЯрГУ им. П.Г. Демидова</v>
      </c>
      <c r="H53" s="241"/>
      <c r="I53" s="244"/>
      <c r="J53" s="246"/>
      <c r="K53" s="35" t="str">
        <f>IF(B53=0," ",VLOOKUP($B53,[1]Женщины!$B$1:$H$65536,7,FALSE))</f>
        <v>Клейменов А.Н.</v>
      </c>
    </row>
    <row r="54" spans="1:11" ht="15.75" thickBot="1" x14ac:dyDescent="0.3">
      <c r="A54" s="239"/>
      <c r="B54" s="54">
        <v>41</v>
      </c>
      <c r="C54" s="55" t="str">
        <f>IF(B54=0," ",VLOOKUP(B54,[1]Женщины!B$1:H$65536,2,FALSE))</f>
        <v>Баскова Мария</v>
      </c>
      <c r="D54" s="168" t="str">
        <f>IF(B54=0," ",VLOOKUP($B54,[1]Женщины!$B$1:$H$65536,3,FALSE))</f>
        <v>26.10.1995</v>
      </c>
      <c r="E54" s="57" t="str">
        <f>IF(B54=0," ",IF(VLOOKUP($B54,[1]Женщины!$B$1:$H$65536,4,FALSE)=0," ",VLOOKUP($B54,[1]Женщины!$B$1:$H$65536,4,FALSE)))</f>
        <v>КМС</v>
      </c>
      <c r="F54" s="175" t="str">
        <f>IF(B54=0," ",VLOOKUP($B54,[1]Женщины!$B$1:$H$65536,5,FALSE))</f>
        <v>Ярославская</v>
      </c>
      <c r="G54" s="55" t="str">
        <f>IF(B54=0," ",VLOOKUP($B54,[1]Женщины!$B$1:$H$65536,6,FALSE))</f>
        <v>Ярославль, ЯрГУ им. П.Г. Демидова</v>
      </c>
      <c r="H54" s="242"/>
      <c r="I54" s="245"/>
      <c r="J54" s="176"/>
      <c r="K54" s="55" t="str">
        <f>IF(B54=0," ",VLOOKUP($B54,[1]Женщины!$B$1:$H$65536,7,FALSE))</f>
        <v>Скулябин А.Б.</v>
      </c>
    </row>
    <row r="55" spans="1:11" ht="15.75" thickTop="1" x14ac:dyDescent="0.25">
      <c r="A55" s="237">
        <v>12</v>
      </c>
      <c r="B55" s="46">
        <v>43</v>
      </c>
      <c r="C55" s="107" t="str">
        <f>IF(B55=0," ",VLOOKUP(B55,[1]Женщины!B$1:H$65536,2,FALSE))</f>
        <v>Третьякова Наталия</v>
      </c>
      <c r="D55" s="172" t="str">
        <f>IF(B55=0," ",VLOOKUP($B55,[1]Женщины!$B$1:$H$65536,3,FALSE))</f>
        <v>14.12.1995</v>
      </c>
      <c r="E55" s="47" t="str">
        <f>IF(B55=0," ",IF(VLOOKUP($B55,[1]Женщины!$B$1:$H$65536,4,FALSE)=0," ",VLOOKUP($B55,[1]Женщины!$B$1:$H$65536,4,FALSE)))</f>
        <v>1р</v>
      </c>
      <c r="F55" s="173" t="str">
        <f>IF(B55=0," ",VLOOKUP($B55,[1]Женщины!$B$1:$H$65536,5,FALSE))</f>
        <v>Ярославская</v>
      </c>
      <c r="G55" s="107" t="str">
        <f>IF(B55=0," ",VLOOKUP($B55,[1]Женщины!$B$1:$H$65536,6,FALSE))</f>
        <v>Ярославль, ЯрГУ им. П.Г. Демидова</v>
      </c>
      <c r="H55" s="240">
        <v>1.3706018518518518E-3</v>
      </c>
      <c r="I55" s="243" t="str">
        <f>IF(H55=0," ",IF(H55&lt;=[1]Разряды!$D$36,[1]Разряды!$D$3,IF(H55&lt;=[1]Разряды!$E$36,[1]Разряды!$E$3,IF(H55&lt;=[1]Разряды!$F$36,[1]Разряды!$F$3,IF(H55&lt;=[1]Разряды!$G$36,[1]Разряды!$G$3,IF(H55&lt;=[1]Разряды!$H$36,[1]Разряды!$H$3,IF(H55&lt;=[1]Разряды!$I$36,[1]Разряды!$I$3,IF(H55&lt;=[1]Разряды!$J$36,[1]Разряды!$J$3,"б/р"))))))))</f>
        <v>3р</v>
      </c>
      <c r="J55" s="174"/>
      <c r="K55" s="173" t="str">
        <f>IF(B55=0," ",VLOOKUP($B55,[1]Женщины!$B$1:$H$65536,7,FALSE))</f>
        <v>Тюленев С.А.</v>
      </c>
    </row>
    <row r="56" spans="1:11" x14ac:dyDescent="0.25">
      <c r="A56" s="238"/>
      <c r="B56" s="33">
        <v>44</v>
      </c>
      <c r="C56" s="35" t="str">
        <f>IF(B56=0," ",VLOOKUP(B56,[1]Женщины!B$1:H$65536,2,FALSE))</f>
        <v>Подвальная Ольга</v>
      </c>
      <c r="D56" s="150" t="str">
        <f>IF(B56=0," ",VLOOKUP($B56,[1]Женщины!$B$1:$H$65536,3,FALSE))</f>
        <v>03.05.1994</v>
      </c>
      <c r="E56" s="37" t="str">
        <f>IF(B56=0," ",IF(VLOOKUP($B56,[1]Женщины!$B$1:$H$65536,4,FALSE)=0," ",VLOOKUP($B56,[1]Женщины!$B$1:$H$65536,4,FALSE)))</f>
        <v>2р</v>
      </c>
      <c r="F56" s="39" t="str">
        <f>IF(B56=0," ",VLOOKUP($B56,[1]Женщины!$B$1:$H$65536,5,FALSE))</f>
        <v>Ярославская</v>
      </c>
      <c r="G56" s="35" t="str">
        <f>IF(B56=0," ",VLOOKUP($B56,[1]Женщины!$B$1:$H$65536,6,FALSE))</f>
        <v>Ярославль, ЯрГУ им. П.Г. Демидова</v>
      </c>
      <c r="H56" s="241"/>
      <c r="I56" s="244"/>
      <c r="J56" s="246">
        <v>0</v>
      </c>
      <c r="K56" s="35" t="str">
        <f>IF(B56=0," ",VLOOKUP($B56,[1]Женщины!$B$1:$H$65536,7,FALSE))</f>
        <v>Станкевич В.А.</v>
      </c>
    </row>
    <row r="57" spans="1:11" x14ac:dyDescent="0.25">
      <c r="A57" s="238"/>
      <c r="B57" s="33">
        <v>28</v>
      </c>
      <c r="C57" s="35" t="str">
        <f>IF(B57=0," ",VLOOKUP(B57,[1]Женщины!B$1:H$65536,2,FALSE))</f>
        <v>Молькова Таисия</v>
      </c>
      <c r="D57" s="150" t="str">
        <f>IF(B57=0," ",VLOOKUP($B57,[1]Женщины!$B$1:$H$65536,3,FALSE))</f>
        <v>21.05.1995</v>
      </c>
      <c r="E57" s="37" t="str">
        <f>IF(B57=0," ",IF(VLOOKUP($B57,[1]Женщины!$B$1:$H$65536,4,FALSE)=0," ",VLOOKUP($B57,[1]Женщины!$B$1:$H$65536,4,FALSE)))</f>
        <v>МС</v>
      </c>
      <c r="F57" s="39" t="str">
        <f>IF(B57=0," ",VLOOKUP($B57,[1]Женщины!$B$1:$H$65536,5,FALSE))</f>
        <v>Ярославская</v>
      </c>
      <c r="G57" s="35" t="str">
        <f>IF(B57=0," ",VLOOKUP($B57,[1]Женщины!$B$1:$H$65536,6,FALSE))</f>
        <v>Ярославль, ЯрГУ им. П.Г. Демидова</v>
      </c>
      <c r="H57" s="241"/>
      <c r="I57" s="244"/>
      <c r="J57" s="246"/>
      <c r="K57" s="35" t="str">
        <f>IF(B57=0," ",VLOOKUP($B57,[1]Женщины!$B$1:$H$65536,7,FALSE))</f>
        <v>Скулябин А.Б.</v>
      </c>
    </row>
    <row r="58" spans="1:11" ht="15.75" thickBot="1" x14ac:dyDescent="0.3">
      <c r="A58" s="239"/>
      <c r="B58" s="54">
        <v>29</v>
      </c>
      <c r="C58" s="55" t="str">
        <f>IF(B58=0," ",VLOOKUP(B58,[1]Женщины!B$1:H$65536,2,FALSE))</f>
        <v>Виноградова Дарина</v>
      </c>
      <c r="D58" s="168" t="str">
        <f>IF(B58=0," ",VLOOKUP($B58,[1]Женщины!$B$1:$H$65536,3,FALSE))</f>
        <v>21.06.1994</v>
      </c>
      <c r="E58" s="57" t="str">
        <f>IF(B58=0," ",IF(VLOOKUP($B58,[1]Женщины!$B$1:$H$65536,4,FALSE)=0," ",VLOOKUP($B58,[1]Женщины!$B$1:$H$65536,4,FALSE)))</f>
        <v>2р</v>
      </c>
      <c r="F58" s="175" t="str">
        <f>IF(B58=0," ",VLOOKUP($B58,[1]Женщины!$B$1:$H$65536,5,FALSE))</f>
        <v>Ярославская</v>
      </c>
      <c r="G58" s="55" t="str">
        <f>IF(B58=0," ",VLOOKUP($B58,[1]Женщины!$B$1:$H$65536,6,FALSE))</f>
        <v>Ярославль, ЯрГУ им. П.Г. Демидова</v>
      </c>
      <c r="H58" s="242"/>
      <c r="I58" s="245"/>
      <c r="J58" s="176"/>
      <c r="K58" s="55" t="str">
        <f>IF(B58=0," ",VLOOKUP($B58,[1]Женщины!$B$1:$H$65536,7,FALSE))</f>
        <v>Станкевич В.А.</v>
      </c>
    </row>
    <row r="59" spans="1:11" ht="15.75" thickTop="1" x14ac:dyDescent="0.25">
      <c r="A59" s="237">
        <v>13</v>
      </c>
      <c r="B59" s="178">
        <v>93</v>
      </c>
      <c r="C59" s="179" t="str">
        <f>IF(B59=0," ",VLOOKUP(B59,[1]Женщины!B$1:H$65536,2,FALSE))</f>
        <v>Шарова Анна</v>
      </c>
      <c r="D59" s="180" t="str">
        <f>IF(B59=0," ",VLOOKUP($B59,[1]Женщины!$B$1:$H$65536,3,FALSE))</f>
        <v>02.11.1992</v>
      </c>
      <c r="E59" s="181" t="str">
        <f>IF(B59=0," ",IF(VLOOKUP($B59,[1]Женщины!$B$1:$H$65536,4,FALSE)=0," ",VLOOKUP($B59,[1]Женщины!$B$1:$H$65536,4,FALSE)))</f>
        <v>2р</v>
      </c>
      <c r="F59" s="182" t="str">
        <f>IF(B59=0," ",VLOOKUP($B59,[1]Женщины!$B$1:$H$65536,5,FALSE))</f>
        <v>Ярославская</v>
      </c>
      <c r="G59" s="179" t="str">
        <f>IF(B59=0," ",VLOOKUP($B59,[1]Женщины!$B$1:$H$65536,6,FALSE))</f>
        <v>Ярославль, ЯГТУ</v>
      </c>
      <c r="H59" s="240">
        <v>1.3785879629629632E-3</v>
      </c>
      <c r="I59" s="243" t="str">
        <f>IF(H59=0," ",IF(H59&lt;=[1]Разряды!$D$36,[1]Разряды!$D$3,IF(H59&lt;=[1]Разряды!$E$36,[1]Разряды!$E$3,IF(H59&lt;=[1]Разряды!$F$36,[1]Разряды!$F$3,IF(H59&lt;=[1]Разряды!$G$36,[1]Разряды!$G$3,IF(H59&lt;=[1]Разряды!$H$36,[1]Разряды!$H$3,IF(H59&lt;=[1]Разряды!$I$36,[1]Разряды!$I$3,IF(H59&lt;=[1]Разряды!$J$36,[1]Разряды!$J$3,"б/р"))))))))</f>
        <v>3р</v>
      </c>
      <c r="J59" s="183"/>
      <c r="K59" s="179" t="str">
        <f>IF(B59=0," ",VLOOKUP($B59,[1]Женщины!$B$1:$H$65536,7,FALSE))</f>
        <v>Круглова Е.В.</v>
      </c>
    </row>
    <row r="60" spans="1:11" x14ac:dyDescent="0.25">
      <c r="A60" s="238"/>
      <c r="B60" s="33">
        <v>92</v>
      </c>
      <c r="C60" s="35" t="str">
        <f>IF(B60=0," ",VLOOKUP(B60,[1]Женщины!B$1:H$65536,2,FALSE))</f>
        <v>Цветкова Елена</v>
      </c>
      <c r="D60" s="150" t="str">
        <f>IF(B60=0," ",VLOOKUP($B60,[1]Женщины!$B$1:$H$65536,3,FALSE))</f>
        <v>27.09.1992</v>
      </c>
      <c r="E60" s="37" t="str">
        <f>IF(B60=0," ",IF(VLOOKUP($B60,[1]Женщины!$B$1:$H$65536,4,FALSE)=0," ",VLOOKUP($B60,[1]Женщины!$B$1:$H$65536,4,FALSE)))</f>
        <v>1р</v>
      </c>
      <c r="F60" s="39" t="str">
        <f>IF(B60=0," ",VLOOKUP($B60,[1]Женщины!$B$1:$H$65536,5,FALSE))</f>
        <v>Ярославская</v>
      </c>
      <c r="G60" s="35" t="str">
        <f>IF(B60=0," ",VLOOKUP($B60,[1]Женщины!$B$1:$H$65536,6,FALSE))</f>
        <v>Ярославль, ЯГТУ</v>
      </c>
      <c r="H60" s="241"/>
      <c r="I60" s="244"/>
      <c r="J60" s="246">
        <v>0</v>
      </c>
      <c r="K60" s="35" t="str">
        <f>IF(B60=0," ",VLOOKUP($B60,[1]Женщины!$B$1:$H$65536,7,FALSE))</f>
        <v>Хрущева Л.В.</v>
      </c>
    </row>
    <row r="61" spans="1:11" x14ac:dyDescent="0.25">
      <c r="A61" s="238"/>
      <c r="B61" s="33">
        <v>77</v>
      </c>
      <c r="C61" s="35" t="str">
        <f>IF(B61=0," ",VLOOKUP(B61,[1]Женщины!B$1:H$65536,2,FALSE))</f>
        <v>Северина Марина</v>
      </c>
      <c r="D61" s="150" t="str">
        <f>IF(B61=0," ",VLOOKUP($B61,[1]Женщины!$B$1:$H$65536,3,FALSE))</f>
        <v>1994</v>
      </c>
      <c r="E61" s="37" t="str">
        <f>IF(B61=0," ",IF(VLOOKUP($B61,[1]Женщины!$B$1:$H$65536,4,FALSE)=0," ",VLOOKUP($B61,[1]Женщины!$B$1:$H$65536,4,FALSE)))</f>
        <v>2р</v>
      </c>
      <c r="F61" s="39" t="str">
        <f>IF(B61=0," ",VLOOKUP($B61,[1]Женщины!$B$1:$H$65536,5,FALSE))</f>
        <v>Ярославская</v>
      </c>
      <c r="G61" s="35" t="str">
        <f>IF(B61=0," ",VLOOKUP($B61,[1]Женщины!$B$1:$H$65536,6,FALSE))</f>
        <v>Ярославль, ЯГТУ</v>
      </c>
      <c r="H61" s="241"/>
      <c r="I61" s="244"/>
      <c r="J61" s="246"/>
      <c r="K61" s="35" t="str">
        <f>IF(B61=0," ",VLOOKUP($B61,[1]Женщины!$B$1:$H$65536,7,FALSE))</f>
        <v>Круглова Е.В.</v>
      </c>
    </row>
    <row r="62" spans="1:11" ht="15.75" thickBot="1" x14ac:dyDescent="0.3">
      <c r="A62" s="239"/>
      <c r="B62" s="54">
        <v>84</v>
      </c>
      <c r="C62" s="55" t="str">
        <f>IF(B62=0," ",VLOOKUP(B62,[1]Женщины!B$1:H$65536,2,FALSE))</f>
        <v>Петрова Олеся</v>
      </c>
      <c r="D62" s="168" t="str">
        <f>IF(B62=0," ",VLOOKUP($B62,[1]Женщины!$B$1:$H$65536,3,FALSE))</f>
        <v>22.05.1995</v>
      </c>
      <c r="E62" s="57" t="str">
        <f>IF(B62=0," ",IF(VLOOKUP($B62,[1]Женщины!$B$1:$H$65536,4,FALSE)=0," ",VLOOKUP($B62,[1]Женщины!$B$1:$H$65536,4,FALSE)))</f>
        <v>2р</v>
      </c>
      <c r="F62" s="175" t="str">
        <f>IF(B62=0," ",VLOOKUP($B62,[1]Женщины!$B$1:$H$65536,5,FALSE))</f>
        <v>Ярославская</v>
      </c>
      <c r="G62" s="55" t="str">
        <f>IF(B62=0," ",VLOOKUP($B62,[1]Женщины!$B$1:$H$65536,6,FALSE))</f>
        <v>Ярославль, ЯГТУ</v>
      </c>
      <c r="H62" s="242"/>
      <c r="I62" s="245"/>
      <c r="J62" s="176"/>
      <c r="K62" s="55" t="str">
        <f>IF(B62=0," ",VLOOKUP($B62,[1]Женщины!$B$1:$H$65536,7,FALSE))</f>
        <v>Клейменов А.Н.</v>
      </c>
    </row>
    <row r="63" spans="1:11" ht="15.75" thickTop="1" x14ac:dyDescent="0.25">
      <c r="A63" s="247"/>
      <c r="B63" s="46">
        <v>190</v>
      </c>
      <c r="C63" s="107" t="str">
        <f>IF(B63=0," ",VLOOKUP(B63,[1]Женщины!B$1:H$65536,2,FALSE))</f>
        <v>Шамова Дарья</v>
      </c>
      <c r="D63" s="172" t="str">
        <f>IF(B63=0," ",VLOOKUP($B63,[1]Женщины!$B$1:$H$65536,3,FALSE))</f>
        <v>04.12.1995</v>
      </c>
      <c r="E63" s="47" t="str">
        <f>IF(B63=0," ",IF(VLOOKUP($B63,[1]Женщины!$B$1:$H$65536,4,FALSE)=0," ",VLOOKUP($B63,[1]Женщины!$B$1:$H$65536,4,FALSE)))</f>
        <v>1р</v>
      </c>
      <c r="F63" s="173" t="str">
        <f>IF(B63=0," ",VLOOKUP($B63,[1]Женщины!$B$1:$H$65536,5,FALSE))</f>
        <v>Р-ка Марий Эл</v>
      </c>
      <c r="G63" s="107" t="str">
        <f>IF(B63=0," ",VLOOKUP($B63,[1]Женщины!$B$1:$H$65536,6,FALSE))</f>
        <v>Йошкар-Ола, ПГТУ</v>
      </c>
      <c r="H63" s="240" t="s">
        <v>96</v>
      </c>
      <c r="I63" s="243"/>
      <c r="J63" s="174"/>
      <c r="K63" s="107" t="str">
        <f>IF(B63=0," ",VLOOKUP($B63,[1]Женщины!$B$1:$H$65536,7,FALSE))</f>
        <v>Соколов В.Г.</v>
      </c>
    </row>
    <row r="64" spans="1:11" x14ac:dyDescent="0.25">
      <c r="A64" s="248"/>
      <c r="B64" s="33">
        <v>191</v>
      </c>
      <c r="C64" s="35" t="str">
        <f>IF(B64=0," ",VLOOKUP(B64,[1]Женщины!B$1:H$65536,2,FALSE))</f>
        <v>Ламаева Зарина</v>
      </c>
      <c r="D64" s="150" t="str">
        <f>IF(B64=0," ",VLOOKUP($B64,[1]Женщины!$B$1:$H$65536,3,FALSE))</f>
        <v>02.08.1992</v>
      </c>
      <c r="E64" s="37" t="str">
        <f>IF(B64=0," ",IF(VLOOKUP($B64,[1]Женщины!$B$1:$H$65536,4,FALSE)=0," ",VLOOKUP($B64,[1]Женщины!$B$1:$H$65536,4,FALSE)))</f>
        <v>1р</v>
      </c>
      <c r="F64" s="39" t="str">
        <f>IF(B64=0," ",VLOOKUP($B64,[1]Женщины!$B$1:$H$65536,5,FALSE))</f>
        <v>Р-ка Марий Эл</v>
      </c>
      <c r="G64" s="35" t="str">
        <f>IF(B64=0," ",VLOOKUP($B64,[1]Женщины!$B$1:$H$65536,6,FALSE))</f>
        <v>Йошкар-Ола, ПГТУ</v>
      </c>
      <c r="H64" s="241"/>
      <c r="I64" s="244"/>
      <c r="J64" s="246">
        <v>0</v>
      </c>
      <c r="K64" s="35" t="str">
        <f>IF(B64=0," ",VLOOKUP($B64,[1]Женщины!$B$1:$H$65536,7,FALSE))</f>
        <v>Соколов В.Г.</v>
      </c>
    </row>
    <row r="65" spans="1:11" x14ac:dyDescent="0.25">
      <c r="A65" s="248"/>
      <c r="B65" s="33">
        <v>189</v>
      </c>
      <c r="C65" s="35" t="str">
        <f>IF(B65=0," ",VLOOKUP(B65,[1]Женщины!B$1:H$65536,2,FALSE))</f>
        <v>Бусыгина Лада</v>
      </c>
      <c r="D65" s="150" t="str">
        <f>IF(B65=0," ",VLOOKUP($B65,[1]Женщины!$B$1:$H$65536,3,FALSE))</f>
        <v>24.12.1991</v>
      </c>
      <c r="E65" s="37" t="str">
        <f>IF(B65=0," ",IF(VLOOKUP($B65,[1]Женщины!$B$1:$H$65536,4,FALSE)=0," ",VLOOKUP($B65,[1]Женщины!$B$1:$H$65536,4,FALSE)))</f>
        <v>2р</v>
      </c>
      <c r="F65" s="39" t="str">
        <f>IF(B65=0," ",VLOOKUP($B65,[1]Женщины!$B$1:$H$65536,5,FALSE))</f>
        <v>Р-ка Марий Эл</v>
      </c>
      <c r="G65" s="35" t="str">
        <f>IF(B65=0," ",VLOOKUP($B65,[1]Женщины!$B$1:$H$65536,6,FALSE))</f>
        <v>Йошкар-Ола, ПГТУ</v>
      </c>
      <c r="H65" s="241"/>
      <c r="I65" s="244"/>
      <c r="J65" s="246"/>
      <c r="K65" s="35" t="str">
        <f>IF(B65=0," ",VLOOKUP($B65,[1]Женщины!$B$1:$H$65536,7,FALSE))</f>
        <v>Соколов В.Г.</v>
      </c>
    </row>
    <row r="66" spans="1:11" ht="15.75" thickBot="1" x14ac:dyDescent="0.3">
      <c r="A66" s="249"/>
      <c r="B66" s="54">
        <v>187</v>
      </c>
      <c r="C66" s="55" t="str">
        <f>IF(B66=0," ",VLOOKUP(B66,[1]Женщины!B$1:H$65536,2,FALSE))</f>
        <v>Зайцева Дарья</v>
      </c>
      <c r="D66" s="168" t="str">
        <f>IF(B66=0," ",VLOOKUP($B66,[1]Женщины!$B$1:$H$65536,3,FALSE))</f>
        <v>03.02.1996</v>
      </c>
      <c r="E66" s="57" t="str">
        <f>IF(B66=0," ",IF(VLOOKUP($B66,[1]Женщины!$B$1:$H$65536,4,FALSE)=0," ",VLOOKUP($B66,[1]Женщины!$B$1:$H$65536,4,FALSE)))</f>
        <v>2р</v>
      </c>
      <c r="F66" s="175" t="str">
        <f>IF(B66=0," ",VLOOKUP($B66,[1]Женщины!$B$1:$H$65536,5,FALSE))</f>
        <v>Р-ка Марий Эл</v>
      </c>
      <c r="G66" s="55" t="str">
        <f>IF(B66=0," ",VLOOKUP($B66,[1]Женщины!$B$1:$H$65536,6,FALSE))</f>
        <v>Йошкар-Ола, ПГТУ</v>
      </c>
      <c r="H66" s="242"/>
      <c r="I66" s="245"/>
      <c r="J66" s="176"/>
      <c r="K66" s="55" t="str">
        <f>IF(B66=0," ",VLOOKUP($B66,[1]Женщины!$B$1:$H$65536,7,FALSE))</f>
        <v>Соколов В.Г.</v>
      </c>
    </row>
    <row r="67" spans="1:11" ht="15.75" thickTop="1" x14ac:dyDescent="0.25"/>
  </sheetData>
  <mergeCells count="70">
    <mergeCell ref="A1:K1"/>
    <mergeCell ref="A2:K2"/>
    <mergeCell ref="G6:K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A11:A14"/>
    <mergeCell ref="H11:H14"/>
    <mergeCell ref="I11:I14"/>
    <mergeCell ref="J12:J13"/>
    <mergeCell ref="A15:A18"/>
    <mergeCell ref="H15:H18"/>
    <mergeCell ref="I15:I18"/>
    <mergeCell ref="J16:J17"/>
    <mergeCell ref="A19:A22"/>
    <mergeCell ref="H19:H22"/>
    <mergeCell ref="I19:I22"/>
    <mergeCell ref="J20:J21"/>
    <mergeCell ref="A23:A26"/>
    <mergeCell ref="H23:H26"/>
    <mergeCell ref="I23:I26"/>
    <mergeCell ref="J24:J25"/>
    <mergeCell ref="A27:A30"/>
    <mergeCell ref="H27:H30"/>
    <mergeCell ref="I27:I30"/>
    <mergeCell ref="J28:J29"/>
    <mergeCell ref="A31:A34"/>
    <mergeCell ref="H31:H34"/>
    <mergeCell ref="I31:I34"/>
    <mergeCell ref="J32:J33"/>
    <mergeCell ref="A35:A38"/>
    <mergeCell ref="H35:H38"/>
    <mergeCell ref="I35:I38"/>
    <mergeCell ref="J36:J37"/>
    <mergeCell ref="A39:A42"/>
    <mergeCell ref="H39:H42"/>
    <mergeCell ref="I39:I42"/>
    <mergeCell ref="J40:J41"/>
    <mergeCell ref="A43:A46"/>
    <mergeCell ref="H43:H46"/>
    <mergeCell ref="I43:I46"/>
    <mergeCell ref="J44:J45"/>
    <mergeCell ref="A47:A50"/>
    <mergeCell ref="H47:H50"/>
    <mergeCell ref="I47:I50"/>
    <mergeCell ref="J48:J49"/>
    <mergeCell ref="A51:A54"/>
    <mergeCell ref="H51:H54"/>
    <mergeCell ref="I51:I54"/>
    <mergeCell ref="J52:J53"/>
    <mergeCell ref="A55:A58"/>
    <mergeCell ref="H55:H58"/>
    <mergeCell ref="I55:I58"/>
    <mergeCell ref="J56:J57"/>
    <mergeCell ref="A59:A62"/>
    <mergeCell ref="H59:H62"/>
    <mergeCell ref="I59:I62"/>
    <mergeCell ref="J60:J61"/>
    <mergeCell ref="A63:A66"/>
    <mergeCell ref="H63:H66"/>
    <mergeCell ref="I63:I66"/>
    <mergeCell ref="J64:J6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>
      <selection activeCell="G42" sqref="G42"/>
    </sheetView>
  </sheetViews>
  <sheetFormatPr defaultRowHeight="15" x14ac:dyDescent="0.25"/>
  <cols>
    <col min="1" max="1" width="4" style="189" customWidth="1"/>
    <col min="2" max="2" width="5.5703125" style="190" bestFit="1" customWidth="1"/>
    <col min="3" max="3" width="21" style="190" customWidth="1"/>
    <col min="4" max="4" width="10.140625" style="190" bestFit="1" customWidth="1"/>
    <col min="5" max="5" width="6.42578125" style="190" customWidth="1"/>
    <col min="6" max="6" width="17.42578125" style="190" customWidth="1"/>
    <col min="7" max="7" width="28.5703125" style="191" customWidth="1"/>
    <col min="8" max="9" width="5.42578125" style="190" customWidth="1"/>
    <col min="10" max="10" width="5.42578125" customWidth="1"/>
    <col min="11" max="11" width="3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1.7109375" customWidth="1"/>
  </cols>
  <sheetData>
    <row r="1" spans="1:18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</row>
    <row r="2" spans="1:18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3" spans="1:18" ht="20.25" x14ac:dyDescent="0.3">
      <c r="A3" s="1"/>
      <c r="B3" s="1"/>
      <c r="C3" s="1"/>
      <c r="D3" s="1"/>
      <c r="E3" s="1"/>
      <c r="F3" s="1"/>
      <c r="G3" s="1"/>
      <c r="H3"/>
      <c r="I3"/>
      <c r="N3" s="1"/>
      <c r="O3" s="1"/>
      <c r="P3" s="1"/>
      <c r="Q3" s="1"/>
      <c r="R3" s="2" t="s">
        <v>72</v>
      </c>
    </row>
    <row r="4" spans="1:18" ht="18" x14ac:dyDescent="0.25">
      <c r="A4" s="3"/>
      <c r="B4" s="4"/>
      <c r="C4" s="4"/>
      <c r="D4" s="5"/>
      <c r="E4"/>
      <c r="F4" s="6"/>
      <c r="G4" s="6"/>
      <c r="H4"/>
      <c r="I4"/>
      <c r="N4" s="6"/>
      <c r="O4" s="6"/>
      <c r="P4" s="6"/>
      <c r="Q4" s="6"/>
      <c r="R4" s="88" t="s">
        <v>2</v>
      </c>
    </row>
    <row r="5" spans="1:18" ht="15.75" x14ac:dyDescent="0.25">
      <c r="A5" s="3"/>
      <c r="B5" s="7"/>
      <c r="C5" s="7"/>
      <c r="D5" s="8"/>
      <c r="E5"/>
      <c r="F5" s="202"/>
      <c r="G5" s="202"/>
      <c r="H5"/>
      <c r="I5"/>
      <c r="N5" s="9"/>
      <c r="O5" s="9"/>
      <c r="R5" s="10" t="s">
        <v>3</v>
      </c>
    </row>
    <row r="6" spans="1:18" ht="20.25" x14ac:dyDescent="0.3">
      <c r="A6" s="11"/>
      <c r="B6"/>
      <c r="C6"/>
      <c r="D6" s="12" t="s">
        <v>83</v>
      </c>
      <c r="E6" s="87">
        <v>0.52083333333333337</v>
      </c>
      <c r="F6" s="86" t="s">
        <v>7</v>
      </c>
      <c r="G6" s="11"/>
      <c r="H6" s="200" t="s">
        <v>5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68</v>
      </c>
      <c r="E8" s="22"/>
      <c r="F8" s="3"/>
      <c r="G8" s="154" t="s">
        <v>71</v>
      </c>
      <c r="H8" s="23"/>
      <c r="I8" s="23"/>
      <c r="J8" s="18"/>
    </row>
    <row r="9" spans="1:18" x14ac:dyDescent="0.25">
      <c r="A9" s="192" t="s">
        <v>10</v>
      </c>
      <c r="B9" s="196" t="s">
        <v>11</v>
      </c>
      <c r="C9" s="197" t="s">
        <v>47</v>
      </c>
      <c r="D9" s="196" t="s">
        <v>13</v>
      </c>
      <c r="E9" s="192" t="s">
        <v>48</v>
      </c>
      <c r="F9" s="192" t="s">
        <v>15</v>
      </c>
      <c r="G9" s="192" t="s">
        <v>49</v>
      </c>
      <c r="H9" s="206" t="s">
        <v>50</v>
      </c>
      <c r="I9" s="207"/>
      <c r="J9" s="207"/>
      <c r="K9" s="207"/>
      <c r="L9" s="207"/>
      <c r="M9" s="207"/>
      <c r="N9" s="208"/>
      <c r="O9" s="192" t="s">
        <v>17</v>
      </c>
      <c r="P9" s="196" t="s">
        <v>18</v>
      </c>
      <c r="Q9" s="196" t="s">
        <v>19</v>
      </c>
      <c r="R9" s="211" t="s">
        <v>20</v>
      </c>
    </row>
    <row r="10" spans="1:18" x14ac:dyDescent="0.25">
      <c r="A10" s="209"/>
      <c r="B10" s="205"/>
      <c r="C10" s="216"/>
      <c r="D10" s="205"/>
      <c r="E10" s="205"/>
      <c r="F10" s="205"/>
      <c r="G10" s="205"/>
      <c r="H10" s="197">
        <v>1</v>
      </c>
      <c r="I10" s="197">
        <v>2</v>
      </c>
      <c r="J10" s="197">
        <v>3</v>
      </c>
      <c r="K10" s="184"/>
      <c r="L10" s="197">
        <v>4</v>
      </c>
      <c r="M10" s="197">
        <v>5</v>
      </c>
      <c r="N10" s="197">
        <v>6</v>
      </c>
      <c r="O10" s="209"/>
      <c r="P10" s="205"/>
      <c r="Q10" s="205"/>
      <c r="R10" s="212"/>
    </row>
    <row r="11" spans="1:18" x14ac:dyDescent="0.25">
      <c r="A11" s="210"/>
      <c r="B11" s="193"/>
      <c r="C11" s="198"/>
      <c r="D11" s="193"/>
      <c r="E11" s="193"/>
      <c r="F11" s="193"/>
      <c r="G11" s="193"/>
      <c r="H11" s="198"/>
      <c r="I11" s="198"/>
      <c r="J11" s="198"/>
      <c r="K11" s="185"/>
      <c r="L11" s="198"/>
      <c r="M11" s="198"/>
      <c r="N11" s="198"/>
      <c r="O11" s="210"/>
      <c r="P11" s="193"/>
      <c r="Q11" s="193"/>
      <c r="R11" s="213"/>
    </row>
    <row r="12" spans="1:18" x14ac:dyDescent="0.25">
      <c r="A12" s="186">
        <v>1</v>
      </c>
      <c r="B12" s="33">
        <v>150</v>
      </c>
      <c r="C12" s="27" t="str">
        <f>IF(B12=0," ",VLOOKUP(B12,[1]Женщины!B$1:H$65536,2,FALSE))</f>
        <v>Свиридова Олеся</v>
      </c>
      <c r="D12" s="28" t="str">
        <f>IF(B12=0," ",VLOOKUP($B12,[1]Женщины!$B$1:$H$65536,3,FALSE))</f>
        <v>28.10.1989</v>
      </c>
      <c r="E12" s="26" t="str">
        <f>IF(B12=0," ",IF(VLOOKUP($B12,[1]Женщины!$B$1:$H$65536,4,FALSE)=0," ",VLOOKUP($B12,[1]Женщины!$B$1:$H$65536,4,FALSE)))</f>
        <v>МС</v>
      </c>
      <c r="F12" s="27" t="str">
        <f>IF(B12=0," ",VLOOKUP($B12,[1]Женщины!$B$1:$H$65536,5,FALSE))</f>
        <v>Приморский край</v>
      </c>
      <c r="G12" s="27" t="str">
        <f>IF(B12=0," ",VLOOKUP($B12,[1]Женщины!$B$1:$H$65536,6,FALSE))</f>
        <v>Владивосток, ДФУ</v>
      </c>
      <c r="H12" s="124">
        <v>14.07</v>
      </c>
      <c r="I12" s="124" t="s">
        <v>51</v>
      </c>
      <c r="J12" s="124" t="s">
        <v>51</v>
      </c>
      <c r="K12" s="279">
        <v>1</v>
      </c>
      <c r="L12" s="124">
        <v>14.12</v>
      </c>
      <c r="M12" s="124">
        <v>14.76</v>
      </c>
      <c r="N12" s="124">
        <v>15</v>
      </c>
      <c r="O12" s="297">
        <v>15</v>
      </c>
      <c r="P12" s="26" t="s">
        <v>24</v>
      </c>
      <c r="Q12" s="26">
        <v>16</v>
      </c>
      <c r="R12" s="27" t="str">
        <f>IF(B12=0," ",VLOOKUP($B12,[1]Женщины!$B$1:$H$65536,7,FALSE))</f>
        <v>Колодко Н.</v>
      </c>
    </row>
    <row r="13" spans="1:18" x14ac:dyDescent="0.25">
      <c r="A13" s="25">
        <v>2</v>
      </c>
      <c r="B13" s="33">
        <v>178</v>
      </c>
      <c r="C13" s="27" t="str">
        <f>IF(B13=0," ",VLOOKUP(B13,[1]Женщины!B$1:H$65536,2,FALSE))</f>
        <v>Сарсенбаева Галина</v>
      </c>
      <c r="D13" s="28" t="str">
        <f>IF(B13=0," ",VLOOKUP($B13,[1]Женщины!$B$1:$H$65536,3,FALSE))</f>
        <v>1992</v>
      </c>
      <c r="E13" s="26" t="str">
        <f>IF(B13=0," ",IF(VLOOKUP($B13,[1]Женщины!$B$1:$H$65536,4,FALSE)=0," ",VLOOKUP($B13,[1]Женщины!$B$1:$H$65536,4,FALSE)))</f>
        <v>1р</v>
      </c>
      <c r="F13" s="27" t="str">
        <f>IF(B13=0," ",VLOOKUP($B13,[1]Женщины!$B$1:$H$65536,5,FALSE))</f>
        <v>Челябинская</v>
      </c>
      <c r="G13" s="27" t="str">
        <f>IF(B13=0," ",VLOOKUP($B13,[1]Женщины!$B$1:$H$65536,6,FALSE))</f>
        <v>Челябинск, УралГУФК</v>
      </c>
      <c r="H13" s="124">
        <v>11.58</v>
      </c>
      <c r="I13" s="124" t="s">
        <v>51</v>
      </c>
      <c r="J13" s="132">
        <v>12.18</v>
      </c>
      <c r="K13" s="279">
        <v>2</v>
      </c>
      <c r="L13" s="124">
        <v>12.42</v>
      </c>
      <c r="M13" s="124">
        <v>12.22</v>
      </c>
      <c r="N13" s="124">
        <v>12.34</v>
      </c>
      <c r="O13" s="126">
        <v>12.42</v>
      </c>
      <c r="P13" s="31" t="str">
        <f>IF(O13=0," ",IF(O13&gt;=[1]Разряды!$E$49,[1]Разряды!$E$3,IF(O13&gt;=[1]Разряды!$F$49,[1]Разряды!$F$3,IF(O13&gt;=[1]Разряды!$G$49,[1]Разряды!$G$3,IF(O13&gt;=[1]Разряды!$H$49,[1]Разряды!$H$3,IF(O13&gt;=[1]Разряды!$I$49,[1]Разряды!$I$3,IF(O13&gt;=[1]Разряды!$J$49,[1]Разряды!$J$3,"б/р")))))))</f>
        <v>1р</v>
      </c>
      <c r="Q13" s="26">
        <v>13</v>
      </c>
      <c r="R13" s="27" t="str">
        <f>IF(B13=0," ",VLOOKUP($B13,[1]Женщины!$B$1:$H$65536,7,FALSE))</f>
        <v>Самойленко О.В.</v>
      </c>
    </row>
    <row r="14" spans="1:18" x14ac:dyDescent="0.25">
      <c r="A14" s="113">
        <v>3</v>
      </c>
      <c r="B14" s="82">
        <v>321</v>
      </c>
      <c r="C14" s="27" t="str">
        <f>IF(B14=0," ",VLOOKUP(B14,[1]Женщины!B$1:H$65536,2,FALSE))</f>
        <v>Рябова Мария</v>
      </c>
      <c r="D14" s="28" t="str">
        <f>IF(B14=0," ",VLOOKUP($B14,[1]Женщины!$B$1:$H$65536,3,FALSE))</f>
        <v>16.07.1993</v>
      </c>
      <c r="E14" s="26" t="str">
        <f>IF(B14=0," ",IF(VLOOKUP($B14,[1]Женщины!$B$1:$H$65536,4,FALSE)=0," ",VLOOKUP($B14,[1]Женщины!$B$1:$H$65536,4,FALSE)))</f>
        <v>1р</v>
      </c>
      <c r="F14" s="27" t="str">
        <f>IF(B14=0," ",VLOOKUP($B14,[1]Женщины!$B$1:$H$65536,5,FALSE))</f>
        <v>Р-ка Карелия</v>
      </c>
      <c r="G14" s="27" t="str">
        <f>IF(B14=0," ",VLOOKUP($B14,[1]Женщины!$B$1:$H$65536,6,FALSE))</f>
        <v>Петрозаводск, ПетрГУ</v>
      </c>
      <c r="H14" s="124">
        <v>11.94</v>
      </c>
      <c r="I14" s="124">
        <v>11.9</v>
      </c>
      <c r="J14" s="132">
        <v>11.66</v>
      </c>
      <c r="K14" s="279">
        <v>3</v>
      </c>
      <c r="L14" s="124" t="s">
        <v>51</v>
      </c>
      <c r="M14" s="124">
        <v>11.54</v>
      </c>
      <c r="N14" s="124" t="s">
        <v>51</v>
      </c>
      <c r="O14" s="126">
        <v>11.94</v>
      </c>
      <c r="P14" s="31" t="str">
        <f>IF(O14=0," ",IF(O14&gt;=[1]Разряды!$E$49,[1]Разряды!$E$3,IF(O14&gt;=[1]Разряды!$F$49,[1]Разряды!$F$3,IF(O14&gt;=[1]Разряды!$G$49,[1]Разряды!$G$3,IF(O14&gt;=[1]Разряды!$H$49,[1]Разряды!$H$3,IF(O14&gt;=[1]Разряды!$I$49,[1]Разряды!$I$3,IF(O14&gt;=[1]Разряды!$J$49,[1]Разряды!$J$3,"б/р")))))))</f>
        <v>2р</v>
      </c>
      <c r="Q14" s="26">
        <v>11</v>
      </c>
      <c r="R14" s="27" t="str">
        <f>IF(B14=0," ",VLOOKUP($B14,[1]Женщины!$B$1:$H$65536,7,FALSE))</f>
        <v>Титов В.Ф.</v>
      </c>
    </row>
    <row r="15" spans="1:18" x14ac:dyDescent="0.25">
      <c r="A15" s="26">
        <v>4</v>
      </c>
      <c r="B15" s="82">
        <v>316</v>
      </c>
      <c r="C15" s="27" t="str">
        <f>IF(B15=0," ",VLOOKUP(B15,[1]Женщины!B$1:H$65536,2,FALSE))</f>
        <v>Муравьева Анастасия</v>
      </c>
      <c r="D15" s="28" t="str">
        <f>IF(B15=0," ",VLOOKUP($B15,[1]Женщины!$B$1:$H$65536,3,FALSE))</f>
        <v>16.09.1993</v>
      </c>
      <c r="E15" s="26" t="str">
        <f>IF(B15=0," ",IF(VLOOKUP($B15,[1]Женщины!$B$1:$H$65536,4,FALSE)=0," ",VLOOKUP($B15,[1]Женщины!$B$1:$H$65536,4,FALSE)))</f>
        <v>1р</v>
      </c>
      <c r="F15" s="27" t="str">
        <f>IF(B15=0," ",VLOOKUP($B15,[1]Женщины!$B$1:$H$65536,5,FALSE))</f>
        <v>Кировская</v>
      </c>
      <c r="G15" s="27" t="str">
        <f>IF(B15=0," ",VLOOKUP($B15,[1]Женщины!$B$1:$H$65536,6,FALSE))</f>
        <v>Киров, ВятГУ</v>
      </c>
      <c r="H15" s="124">
        <v>11.38</v>
      </c>
      <c r="I15" s="124">
        <v>11.47</v>
      </c>
      <c r="J15" s="132">
        <v>11.7</v>
      </c>
      <c r="K15" s="279">
        <v>4</v>
      </c>
      <c r="L15" s="124">
        <v>11.3</v>
      </c>
      <c r="M15" s="124" t="s">
        <v>51</v>
      </c>
      <c r="N15" s="124">
        <v>11.46</v>
      </c>
      <c r="O15" s="126">
        <v>11.7</v>
      </c>
      <c r="P15" s="31" t="str">
        <f>IF(O15=0," ",IF(O15&gt;=[1]Разряды!$E$49,[1]Разряды!$E$3,IF(O15&gt;=[1]Разряды!$F$49,[1]Разряды!$F$3,IF(O15&gt;=[1]Разряды!$G$49,[1]Разряды!$G$3,IF(O15&gt;=[1]Разряды!$H$49,[1]Разряды!$H$3,IF(O15&gt;=[1]Разряды!$I$49,[1]Разряды!$I$3,IF(O15&gt;=[1]Разряды!$J$49,[1]Разряды!$J$3,"б/р")))))))</f>
        <v>2р</v>
      </c>
      <c r="Q15" s="26">
        <v>10</v>
      </c>
      <c r="R15" s="43" t="str">
        <f>IF(B15=0," ",VLOOKUP($B15,[1]Женщины!$B$1:$H$65536,7,FALSE))</f>
        <v>Подковырин В.Д.</v>
      </c>
    </row>
    <row r="16" spans="1:18" x14ac:dyDescent="0.25">
      <c r="A16" s="40">
        <v>5</v>
      </c>
      <c r="B16" s="82">
        <v>428</v>
      </c>
      <c r="C16" s="27" t="str">
        <f>IF(B16=0," ",VLOOKUP(B16,[1]Женщины!B$1:H$65536,2,FALSE))</f>
        <v>Гришина Маргарита</v>
      </c>
      <c r="D16" s="28" t="str">
        <f>IF(B16=0," ",VLOOKUP($B16,[1]Женщины!$B$1:$H$65536,3,FALSE))</f>
        <v>29.01.1994</v>
      </c>
      <c r="E16" s="26" t="str">
        <f>IF(B16=0," ",IF(VLOOKUP($B16,[1]Женщины!$B$1:$H$65536,4,FALSE)=0," ",VLOOKUP($B16,[1]Женщины!$B$1:$H$65536,4,FALSE)))</f>
        <v>1р</v>
      </c>
      <c r="F16" s="27" t="str">
        <f>IF(B16=0," ",VLOOKUP($B16,[1]Женщины!$B$1:$H$65536,5,FALSE))</f>
        <v>Самарская</v>
      </c>
      <c r="G16" s="27" t="str">
        <f>IF(B16=0," ",VLOOKUP($B16,[1]Женщины!$B$1:$H$65536,6,FALSE))</f>
        <v>Самара, СамГУ</v>
      </c>
      <c r="H16" s="124">
        <v>10.44</v>
      </c>
      <c r="I16" s="124">
        <v>10.58</v>
      </c>
      <c r="J16" s="124" t="s">
        <v>51</v>
      </c>
      <c r="K16" s="279">
        <v>5</v>
      </c>
      <c r="L16" s="124">
        <v>9.6</v>
      </c>
      <c r="M16" s="124">
        <v>10.54</v>
      </c>
      <c r="N16" s="124">
        <v>10.78</v>
      </c>
      <c r="O16" s="126">
        <v>10.78</v>
      </c>
      <c r="P16" s="31" t="str">
        <f>IF(O16=0," ",IF(O16&gt;=[1]Разряды!$E$49,[1]Разряды!$E$3,IF(O16&gt;=[1]Разряды!$F$49,[1]Разряды!$F$3,IF(O16&gt;=[1]Разряды!$G$49,[1]Разряды!$G$3,IF(O16&gt;=[1]Разряды!$H$49,[1]Разряды!$H$3,IF(O16&gt;=[1]Разряды!$I$49,[1]Разряды!$I$3,IF(O16&gt;=[1]Разряды!$J$49,[1]Разряды!$J$3,"б/р")))))))</f>
        <v>2р</v>
      </c>
      <c r="Q16" s="26">
        <v>9</v>
      </c>
      <c r="R16" s="27" t="str">
        <f>IF(B16=0," ",VLOOKUP($B16,[1]Женщины!$B$1:$H$65536,7,FALSE))</f>
        <v>Пономаренко М.И.. А.Н.</v>
      </c>
    </row>
    <row r="17" spans="1:18" x14ac:dyDescent="0.25">
      <c r="A17" s="26">
        <v>6</v>
      </c>
      <c r="B17" s="82">
        <v>319</v>
      </c>
      <c r="C17" s="27" t="str">
        <f>IF(B17=0," ",VLOOKUP(B17,[1]Женщины!B$1:H$65536,2,FALSE))</f>
        <v>Сабурова Анна</v>
      </c>
      <c r="D17" s="28" t="str">
        <f>IF(B17=0," ",VLOOKUP($B17,[1]Женщины!$B$1:$H$65536,3,FALSE))</f>
        <v>12.07.1993</v>
      </c>
      <c r="E17" s="26" t="str">
        <f>IF(B17=0," ",IF(VLOOKUP($B17,[1]Женщины!$B$1:$H$65536,4,FALSE)=0," ",VLOOKUP($B17,[1]Женщины!$B$1:$H$65536,4,FALSE)))</f>
        <v>1р</v>
      </c>
      <c r="F17" s="27" t="str">
        <f>IF(B17=0," ",VLOOKUP($B17,[1]Женщины!$B$1:$H$65536,5,FALSE))</f>
        <v>Кировская</v>
      </c>
      <c r="G17" s="27" t="str">
        <f>IF(B17=0," ",VLOOKUP($B17,[1]Женщины!$B$1:$H$65536,6,FALSE))</f>
        <v>Киров, ВятГУ</v>
      </c>
      <c r="H17" s="124">
        <v>9.0399999999999991</v>
      </c>
      <c r="I17" s="124">
        <v>8.8699999999999992</v>
      </c>
      <c r="J17" s="132">
        <v>9.0299999999999994</v>
      </c>
      <c r="K17" s="279">
        <v>6</v>
      </c>
      <c r="L17" s="124">
        <v>9.17</v>
      </c>
      <c r="M17" s="132">
        <v>9.33</v>
      </c>
      <c r="N17" s="124">
        <v>9.44</v>
      </c>
      <c r="O17" s="126">
        <v>9.44</v>
      </c>
      <c r="P17" s="31" t="str">
        <f>IF(O17=0," ",IF(O17&gt;=[1]Разряды!$E$49,[1]Разряды!$E$3,IF(O17&gt;=[1]Разряды!$F$49,[1]Разряды!$F$3,IF(O17&gt;=[1]Разряды!$G$49,[1]Разряды!$G$3,IF(O17&gt;=[1]Разряды!$H$49,[1]Разряды!$H$3,IF(O17&gt;=[1]Разряды!$I$49,[1]Разряды!$I$3,IF(O17&gt;=[1]Разряды!$J$49,[1]Разряды!$J$3,"б/р")))))))</f>
        <v>3р</v>
      </c>
      <c r="Q17" s="26">
        <v>0</v>
      </c>
      <c r="R17" s="32" t="str">
        <f>IF(B17=0," ",VLOOKUP($B17,[1]Женщины!$B$1:$H$65536,7,FALSE))</f>
        <v>Подковырин В.Д.</v>
      </c>
    </row>
    <row r="18" spans="1:18" ht="22.5" x14ac:dyDescent="0.25">
      <c r="A18" s="40">
        <v>7</v>
      </c>
      <c r="B18" s="82">
        <v>432</v>
      </c>
      <c r="C18" s="27" t="str">
        <f>IF(B18=0," ",VLOOKUP(B18,[1]Женщины!B$1:H$65536,2,FALSE))</f>
        <v>Овчинникова Екатерина</v>
      </c>
      <c r="D18" s="28" t="str">
        <f>IF(B18=0," ",VLOOKUP($B18,[1]Женщины!$B$1:$H$65536,3,FALSE))</f>
        <v>01.04.1995</v>
      </c>
      <c r="E18" s="26" t="str">
        <f>IF(B18=0," ",IF(VLOOKUP($B18,[1]Женщины!$B$1:$H$65536,4,FALSE)=0," ",VLOOKUP($B18,[1]Женщины!$B$1:$H$65536,4,FALSE)))</f>
        <v>1р</v>
      </c>
      <c r="F18" s="27" t="str">
        <f>IF(B18=0," ",VLOOKUP($B18,[1]Женщины!$B$1:$H$65536,5,FALSE))</f>
        <v>Калиниградская</v>
      </c>
      <c r="G18" s="27" t="str">
        <f>IF(B18=0," ",VLOOKUP($B18,[1]Женщины!$B$1:$H$65536,6,FALSE))</f>
        <v>Калининград, БФУ им. И. Канта</v>
      </c>
      <c r="H18" s="124">
        <v>8.58</v>
      </c>
      <c r="I18" s="124">
        <v>8.43</v>
      </c>
      <c r="J18" s="124">
        <v>8.1300000000000008</v>
      </c>
      <c r="K18" s="279">
        <v>7</v>
      </c>
      <c r="L18" s="124">
        <v>7.52</v>
      </c>
      <c r="M18" s="124" t="s">
        <v>51</v>
      </c>
      <c r="N18" s="124">
        <v>8.1</v>
      </c>
      <c r="O18" s="126">
        <v>8.58</v>
      </c>
      <c r="P18" s="31" t="str">
        <f>IF(O18=0," ",IF(O18&gt;=[1]Разряды!$E$49,[1]Разряды!$E$3,IF(O18&gt;=[1]Разряды!$F$49,[1]Разряды!$F$3,IF(O18&gt;=[1]Разряды!$G$49,[1]Разряды!$G$3,IF(O18&gt;=[1]Разряды!$H$49,[1]Разряды!$H$3,IF(O18&gt;=[1]Разряды!$I$49,[1]Разряды!$I$3,IF(O18&gt;=[1]Разряды!$J$49,[1]Разряды!$J$3,"б/р")))))))</f>
        <v>3р</v>
      </c>
      <c r="Q18" s="26">
        <v>0</v>
      </c>
      <c r="R18" s="32" t="str">
        <f>IF(B18=0," ",VLOOKUP($B18,[1]Женщины!$B$1:$H$65536,7,FALSE))</f>
        <v>Григорьев А.А., Антунович Г.П.</v>
      </c>
    </row>
    <row r="19" spans="1:18" x14ac:dyDescent="0.25">
      <c r="A19" s="26">
        <v>8</v>
      </c>
      <c r="B19" s="82">
        <v>109</v>
      </c>
      <c r="C19" s="27" t="str">
        <f>IF(B19=0," ",VLOOKUP(B19,[1]Женщины!B$1:H$65536,2,FALSE))</f>
        <v>Колтырина Кристина</v>
      </c>
      <c r="D19" s="28" t="str">
        <f>IF(B19=0," ",VLOOKUP($B19,[1]Женщины!$B$1:$H$65536,3,FALSE))</f>
        <v>1994</v>
      </c>
      <c r="E19" s="26" t="str">
        <f>IF(B19=0," ",IF(VLOOKUP($B19,[1]Женщины!$B$1:$H$65536,4,FALSE)=0," ",VLOOKUP($B19,[1]Женщины!$B$1:$H$65536,4,FALSE)))</f>
        <v>2р</v>
      </c>
      <c r="F19" s="27" t="str">
        <f>IF(B19=0," ",VLOOKUP($B19,[1]Женщины!$B$1:$H$65536,5,FALSE))</f>
        <v>Ярославская</v>
      </c>
      <c r="G19" s="83" t="str">
        <f>IF(B19=0," ",VLOOKUP($B19,[1]Женщины!$B$1:$H$65536,6,FALSE))</f>
        <v>Рыбинск, РГАТУ им. П.А. Соловьева</v>
      </c>
      <c r="H19" s="124">
        <v>7.98</v>
      </c>
      <c r="I19" s="124" t="s">
        <v>51</v>
      </c>
      <c r="J19" s="124" t="s">
        <v>51</v>
      </c>
      <c r="K19" s="279">
        <v>8</v>
      </c>
      <c r="L19" s="124">
        <v>6</v>
      </c>
      <c r="M19" s="124">
        <v>7.67</v>
      </c>
      <c r="N19" s="124">
        <v>7.78</v>
      </c>
      <c r="O19" s="126">
        <v>7.98</v>
      </c>
      <c r="P19" s="31" t="str">
        <f>IF(O19=0," ",IF(O19&gt;=[1]Разряды!$E$49,[1]Разряды!$E$3,IF(O19&gt;=[1]Разряды!$F$49,[1]Разряды!$F$3,IF(O19&gt;=[1]Разряды!$G$49,[1]Разряды!$G$3,IF(O19&gt;=[1]Разряды!$H$49,[1]Разряды!$H$3,IF(O19&gt;=[1]Разряды!$I$49,[1]Разряды!$I$3,IF(O19&gt;=[1]Разряды!$J$49,[1]Разряды!$J$3,"б/р")))))))</f>
        <v>1юр</v>
      </c>
      <c r="Q19" s="26">
        <v>0</v>
      </c>
      <c r="R19" s="27" t="str">
        <f>IF(B19=0," ",VLOOKUP($B19,[1]Женщины!$B$1:$H$65536,7,FALSE))</f>
        <v>Гайдуков Э.А.</v>
      </c>
    </row>
    <row r="20" spans="1:18" ht="22.5" x14ac:dyDescent="0.25">
      <c r="A20" s="40">
        <v>9</v>
      </c>
      <c r="B20" s="82">
        <v>68</v>
      </c>
      <c r="C20" s="27" t="str">
        <f>IF(B20=0," ",VLOOKUP(B20,[1]Женщины!B$1:H$65536,2,FALSE))</f>
        <v>Виноградова Любовь</v>
      </c>
      <c r="D20" s="28">
        <f>IF(B20=0," ",VLOOKUP($B20,[1]Женщины!$B$1:$H$65536,3,FALSE))</f>
        <v>0</v>
      </c>
      <c r="E20" s="26" t="str">
        <f>IF(B20=0," ",IF(VLOOKUP($B20,[1]Женщины!$B$1:$H$65536,4,FALSE)=0," ",VLOOKUP($B20,[1]Женщины!$B$1:$H$65536,4,FALSE)))</f>
        <v>2р</v>
      </c>
      <c r="F20" s="27" t="str">
        <f>IF(B20=0," ",VLOOKUP($B20,[1]Женщины!$B$1:$H$65536,5,FALSE))</f>
        <v>Ярославская</v>
      </c>
      <c r="G20" s="27" t="str">
        <f>IF(B20=0," ",VLOOKUP($B20,[1]Женщины!$B$1:$H$65536,6,FALSE))</f>
        <v>Ярославль, ЯГСХА</v>
      </c>
      <c r="H20" s="124">
        <v>7.2</v>
      </c>
      <c r="I20" s="124">
        <v>7.22</v>
      </c>
      <c r="J20" s="124">
        <v>7.15</v>
      </c>
      <c r="K20" s="279"/>
      <c r="L20" s="124"/>
      <c r="M20" s="124"/>
      <c r="N20" s="124"/>
      <c r="O20" s="126">
        <v>7.22</v>
      </c>
      <c r="P20" s="31" t="str">
        <f>IF(O20=0," ",IF(O20&gt;=[1]Разряды!$E$49,[1]Разряды!$E$3,IF(O20&gt;=[1]Разряды!$F$49,[1]Разряды!$F$3,IF(O20&gt;=[1]Разряды!$G$49,[1]Разряды!$G$3,IF(O20&gt;=[1]Разряды!$H$49,[1]Разряды!$H$3,IF(O20&gt;=[1]Разряды!$I$49,[1]Разряды!$I$3,IF(O20&gt;=[1]Разряды!$J$49,[1]Разряды!$J$3,"б/р")))))))</f>
        <v>2юр</v>
      </c>
      <c r="Q20" s="26">
        <v>0</v>
      </c>
      <c r="R20" s="32" t="str">
        <f>IF(B20=0," ",VLOOKUP($B20,[1]Женщины!$B$1:$H$65536,7,FALSE))</f>
        <v>Нальгиев А.А., Шиловская Т.А.</v>
      </c>
    </row>
    <row r="21" spans="1:18" ht="16.5" thickBot="1" x14ac:dyDescent="0.3">
      <c r="A21" s="120"/>
      <c r="B21" s="135"/>
      <c r="C21" s="136"/>
      <c r="D21" s="137"/>
      <c r="E21" s="137"/>
      <c r="F21" s="136"/>
      <c r="G21" s="136"/>
      <c r="H21" s="138"/>
      <c r="I21" s="138"/>
      <c r="J21" s="138"/>
      <c r="K21" s="188"/>
      <c r="L21" s="129"/>
      <c r="M21" s="139"/>
      <c r="N21" s="139"/>
      <c r="O21" s="140"/>
      <c r="P21" s="135"/>
      <c r="Q21" s="135"/>
      <c r="R21" s="141"/>
    </row>
    <row r="22" spans="1:18" ht="16.5" thickTop="1" x14ac:dyDescent="0.25">
      <c r="A22" s="142"/>
      <c r="B22" s="142"/>
      <c r="C22" s="143"/>
      <c r="D22" s="71"/>
      <c r="E22" s="71"/>
      <c r="F22" s="143"/>
      <c r="G22" s="143"/>
      <c r="H22" s="75"/>
      <c r="I22" s="75"/>
      <c r="J22" s="75"/>
      <c r="K22" s="75"/>
      <c r="L22" s="75"/>
      <c r="M22" s="75"/>
      <c r="N22" s="75"/>
      <c r="O22" s="145"/>
      <c r="P22" s="142"/>
      <c r="Q22" s="142"/>
      <c r="R22" s="72"/>
    </row>
    <row r="23" spans="1:18" ht="15.75" x14ac:dyDescent="0.25">
      <c r="A23" s="142"/>
      <c r="B23" s="142"/>
      <c r="C23" s="143"/>
      <c r="D23" s="71"/>
      <c r="E23" s="71"/>
      <c r="F23" s="143"/>
      <c r="G23" s="143"/>
      <c r="H23" s="75"/>
      <c r="I23" s="75"/>
      <c r="J23" s="75"/>
      <c r="K23" s="75"/>
      <c r="L23" s="75"/>
      <c r="M23" s="75"/>
      <c r="N23" s="75"/>
      <c r="O23" s="145"/>
      <c r="P23" s="142"/>
      <c r="Q23" s="142"/>
      <c r="R23" s="72"/>
    </row>
    <row r="24" spans="1:18" ht="15.75" x14ac:dyDescent="0.25">
      <c r="A24" s="142"/>
      <c r="B24" s="142"/>
      <c r="C24" s="143"/>
      <c r="D24" s="71"/>
      <c r="E24" s="71"/>
      <c r="F24" s="143"/>
      <c r="G24" s="143"/>
      <c r="H24" s="75"/>
      <c r="I24" s="75"/>
      <c r="J24" s="75"/>
      <c r="K24" s="75"/>
      <c r="L24" s="75"/>
      <c r="M24" s="75"/>
      <c r="N24" s="75"/>
      <c r="O24" s="145"/>
      <c r="P24" s="142"/>
      <c r="Q24" s="142"/>
      <c r="R24" s="72"/>
    </row>
    <row r="25" spans="1:18" ht="15.75" x14ac:dyDescent="0.25">
      <c r="A25" s="142"/>
      <c r="B25" s="142"/>
      <c r="C25" s="143"/>
      <c r="D25" s="71"/>
      <c r="E25" s="71"/>
      <c r="F25" s="143"/>
      <c r="G25" s="143"/>
      <c r="H25" s="75"/>
      <c r="I25" s="75"/>
      <c r="J25" s="75"/>
      <c r="K25" s="75"/>
      <c r="L25" s="75"/>
      <c r="M25" s="75"/>
      <c r="N25" s="75"/>
      <c r="O25" s="145"/>
      <c r="P25" s="142"/>
      <c r="Q25" s="142"/>
      <c r="R25" s="72"/>
    </row>
    <row r="26" spans="1:18" ht="15.75" x14ac:dyDescent="0.25">
      <c r="C26" s="67"/>
      <c r="D26" s="187" t="s">
        <v>97</v>
      </c>
      <c r="E26"/>
      <c r="F26" s="71"/>
      <c r="G26" s="71"/>
      <c r="H26" s="62" t="s">
        <v>69</v>
      </c>
      <c r="I26" s="73"/>
      <c r="J26" s="73"/>
      <c r="K26" s="75"/>
      <c r="L26" s="75"/>
      <c r="M26" s="75"/>
      <c r="N26" s="75"/>
      <c r="O26" s="145"/>
    </row>
    <row r="27" spans="1:18" ht="15.75" x14ac:dyDescent="0.25">
      <c r="C27" s="67"/>
      <c r="D27"/>
      <c r="E27"/>
      <c r="F27" s="71"/>
      <c r="G27" s="71"/>
      <c r="H27" s="72"/>
      <c r="I27" s="73"/>
      <c r="J27" s="73"/>
      <c r="K27" s="75"/>
      <c r="L27" s="75"/>
      <c r="M27" s="75"/>
      <c r="N27" s="75"/>
      <c r="O27" s="145"/>
    </row>
    <row r="28" spans="1:18" ht="15.75" x14ac:dyDescent="0.25">
      <c r="C28" s="67"/>
      <c r="D28"/>
      <c r="E28"/>
      <c r="F28" s="71"/>
      <c r="G28" s="71"/>
      <c r="H28" s="72"/>
      <c r="I28" s="73"/>
      <c r="J28" s="73"/>
      <c r="K28" s="75"/>
      <c r="L28" s="75"/>
      <c r="M28" s="75"/>
      <c r="N28" s="75"/>
      <c r="O28" s="145"/>
    </row>
    <row r="29" spans="1:18" ht="15.75" x14ac:dyDescent="0.25">
      <c r="C29" s="67"/>
      <c r="D29"/>
      <c r="E29"/>
      <c r="F29" s="71"/>
      <c r="G29" s="71"/>
      <c r="H29" s="72"/>
      <c r="I29" s="73"/>
      <c r="J29" s="73"/>
      <c r="K29" s="75"/>
      <c r="L29" s="75"/>
      <c r="M29" s="75"/>
      <c r="N29" s="75"/>
      <c r="O29" s="145"/>
    </row>
    <row r="30" spans="1:18" ht="15.75" x14ac:dyDescent="0.25">
      <c r="C30" s="67"/>
      <c r="D30" s="187" t="s">
        <v>98</v>
      </c>
      <c r="E30"/>
      <c r="F30" s="71"/>
      <c r="G30" s="71"/>
      <c r="H30" s="62" t="s">
        <v>70</v>
      </c>
      <c r="I30" s="73"/>
      <c r="J30" s="73"/>
      <c r="K30" s="75"/>
      <c r="L30" s="75"/>
      <c r="M30" s="75"/>
      <c r="N30" s="75"/>
      <c r="O30" s="145"/>
    </row>
    <row r="31" spans="1:18" ht="15.75" x14ac:dyDescent="0.25">
      <c r="C31" s="67"/>
      <c r="D31"/>
      <c r="E31" s="130"/>
      <c r="F31" s="130"/>
      <c r="G31"/>
      <c r="H31"/>
      <c r="I31" s="131"/>
      <c r="K31" s="75"/>
      <c r="L31" s="75"/>
      <c r="M31" s="75"/>
      <c r="N31" s="75"/>
      <c r="O31" s="145"/>
    </row>
    <row r="32" spans="1:18" ht="15.75" x14ac:dyDescent="0.25">
      <c r="C32" s="143"/>
      <c r="D32" s="71"/>
      <c r="E32" s="71"/>
      <c r="F32" s="143"/>
      <c r="G32" s="143"/>
      <c r="H32" s="75"/>
      <c r="I32" s="75"/>
      <c r="J32" s="75"/>
      <c r="K32" s="75"/>
      <c r="L32" s="75"/>
      <c r="M32" s="75"/>
      <c r="N32" s="75"/>
      <c r="O32" s="145"/>
    </row>
    <row r="33" spans="1:18" ht="15.75" x14ac:dyDescent="0.25">
      <c r="C33" s="143"/>
      <c r="D33" s="71"/>
      <c r="E33" s="71"/>
      <c r="F33" s="143"/>
      <c r="G33" s="143"/>
      <c r="H33" s="75"/>
      <c r="I33" s="75"/>
      <c r="J33" s="75"/>
      <c r="K33" s="75"/>
      <c r="L33" s="75"/>
      <c r="M33" s="75"/>
      <c r="N33" s="75"/>
      <c r="O33" s="145"/>
    </row>
    <row r="34" spans="1:18" ht="15.75" x14ac:dyDescent="0.25">
      <c r="C34" s="143"/>
      <c r="D34" s="71"/>
      <c r="E34" s="71"/>
      <c r="F34" s="143"/>
      <c r="G34" s="143"/>
      <c r="H34" s="75"/>
      <c r="I34" s="75"/>
      <c r="J34" s="75"/>
      <c r="K34" s="75"/>
      <c r="L34" s="75"/>
      <c r="M34" s="75"/>
      <c r="N34" s="75"/>
      <c r="O34" s="145"/>
    </row>
    <row r="36" spans="1:18" ht="15.75" x14ac:dyDescent="0.25">
      <c r="A36" s="142"/>
      <c r="B36" s="142"/>
      <c r="C36" s="143"/>
      <c r="D36" s="71"/>
      <c r="E36" s="71"/>
      <c r="F36" s="143"/>
      <c r="G36" s="143"/>
      <c r="H36" s="75"/>
      <c r="I36" s="75"/>
      <c r="J36" s="75"/>
      <c r="K36" s="75"/>
      <c r="L36" s="75"/>
      <c r="M36" s="75"/>
      <c r="N36" s="75"/>
      <c r="O36" s="145"/>
      <c r="P36" s="142"/>
      <c r="Q36" s="142"/>
      <c r="R36" s="72"/>
    </row>
    <row r="37" spans="1:18" ht="15.75" x14ac:dyDescent="0.25">
      <c r="A37" s="142"/>
      <c r="B37" s="142"/>
      <c r="C37" s="143"/>
      <c r="D37" s="71"/>
      <c r="E37" s="71"/>
      <c r="F37" s="143"/>
      <c r="G37" s="143"/>
      <c r="H37" s="75"/>
      <c r="I37" s="75"/>
      <c r="J37" s="75"/>
      <c r="K37" s="75"/>
      <c r="L37" s="75"/>
      <c r="M37" s="75"/>
      <c r="N37" s="75"/>
      <c r="O37" s="145"/>
      <c r="P37" s="142"/>
      <c r="Q37" s="142"/>
      <c r="R37" s="72"/>
    </row>
    <row r="38" spans="1:18" ht="15.75" x14ac:dyDescent="0.25">
      <c r="A38" s="142"/>
      <c r="B38" s="142"/>
      <c r="C38" s="143"/>
      <c r="D38" s="71"/>
      <c r="E38" s="71"/>
      <c r="F38" s="143"/>
      <c r="G38" s="143"/>
      <c r="H38" s="75"/>
      <c r="I38" s="75"/>
      <c r="J38" s="75"/>
      <c r="K38" s="75"/>
      <c r="L38" s="75"/>
      <c r="M38" s="75"/>
      <c r="N38" s="75"/>
      <c r="O38" s="145"/>
      <c r="P38" s="142"/>
      <c r="Q38" s="142"/>
      <c r="R38" s="72"/>
    </row>
    <row r="39" spans="1:18" ht="15.75" x14ac:dyDescent="0.25">
      <c r="A39" s="142"/>
      <c r="B39" s="142"/>
      <c r="C39" s="143"/>
      <c r="D39" s="71"/>
      <c r="E39" s="71"/>
      <c r="F39" s="143"/>
      <c r="G39" s="143"/>
      <c r="H39" s="75"/>
      <c r="I39" s="75"/>
      <c r="J39" s="75"/>
      <c r="K39" s="75"/>
      <c r="L39" s="75"/>
      <c r="M39" s="75"/>
      <c r="N39" s="75"/>
      <c r="O39" s="145"/>
      <c r="P39" s="142"/>
      <c r="Q39" s="142"/>
      <c r="R39" s="72"/>
    </row>
    <row r="40" spans="1:18" ht="15.75" x14ac:dyDescent="0.25">
      <c r="A40" s="142"/>
      <c r="B40" s="142"/>
      <c r="C40" s="143"/>
      <c r="D40" s="71"/>
      <c r="E40" s="71"/>
      <c r="F40" s="143"/>
      <c r="G40" s="143"/>
      <c r="H40" s="75"/>
      <c r="I40" s="75"/>
      <c r="J40" s="75"/>
      <c r="K40" s="75"/>
      <c r="L40" s="75"/>
      <c r="M40" s="75"/>
      <c r="N40" s="75"/>
      <c r="O40" s="145"/>
      <c r="P40" s="142"/>
      <c r="Q40" s="142"/>
      <c r="R40" s="72"/>
    </row>
    <row r="41" spans="1:18" ht="15.75" x14ac:dyDescent="0.25">
      <c r="A41" s="142"/>
      <c r="B41" s="142"/>
      <c r="C41" s="143"/>
      <c r="D41" s="71"/>
      <c r="E41" s="71"/>
      <c r="F41" s="143"/>
      <c r="G41" s="143"/>
      <c r="H41" s="75"/>
      <c r="I41" s="75"/>
      <c r="J41" s="75"/>
      <c r="K41" s="75"/>
      <c r="L41" s="75"/>
      <c r="M41" s="75"/>
      <c r="N41" s="75"/>
      <c r="O41" s="145"/>
      <c r="P41" s="142"/>
      <c r="Q41" s="142"/>
      <c r="R41" s="72"/>
    </row>
    <row r="42" spans="1:18" ht="15.75" x14ac:dyDescent="0.25">
      <c r="A42" s="142"/>
      <c r="B42" s="142"/>
      <c r="C42" s="143"/>
      <c r="D42" s="71"/>
      <c r="E42" s="71"/>
      <c r="F42" s="143"/>
      <c r="G42" s="143"/>
      <c r="H42" s="75"/>
      <c r="I42" s="75"/>
      <c r="J42" s="75"/>
      <c r="K42" s="75"/>
      <c r="L42" s="75"/>
      <c r="M42" s="75"/>
      <c r="N42" s="75"/>
      <c r="O42" s="145"/>
      <c r="P42" s="142"/>
      <c r="Q42" s="142"/>
      <c r="R42" s="72"/>
    </row>
    <row r="43" spans="1:18" ht="15.75" x14ac:dyDescent="0.25">
      <c r="A43" s="142"/>
      <c r="B43" s="142"/>
      <c r="C43" s="143"/>
      <c r="D43" s="71"/>
      <c r="E43" s="71"/>
      <c r="F43" s="143"/>
      <c r="G43" s="143"/>
      <c r="H43" s="75"/>
      <c r="I43" s="75"/>
      <c r="J43" s="75"/>
      <c r="K43" s="75"/>
      <c r="L43" s="75"/>
      <c r="M43" s="75"/>
      <c r="N43" s="75"/>
      <c r="O43" s="145"/>
      <c r="P43" s="142"/>
      <c r="Q43" s="142"/>
      <c r="R43" s="72"/>
    </row>
    <row r="44" spans="1:18" ht="15.75" x14ac:dyDescent="0.25">
      <c r="A44" s="142"/>
      <c r="B44" s="142"/>
      <c r="C44" s="143"/>
      <c r="D44" s="71"/>
      <c r="E44" s="71"/>
      <c r="F44" s="143"/>
      <c r="G44" s="143"/>
      <c r="H44" s="75"/>
      <c r="I44" s="75"/>
      <c r="J44" s="75"/>
      <c r="K44" s="75"/>
      <c r="L44" s="75"/>
      <c r="M44" s="75"/>
      <c r="N44" s="75"/>
      <c r="O44" s="145"/>
      <c r="P44" s="142"/>
      <c r="Q44" s="142"/>
      <c r="R44" s="72"/>
    </row>
  </sheetData>
  <mergeCells count="22">
    <mergeCell ref="N10:N11"/>
    <mergeCell ref="H10:H11"/>
    <mergeCell ref="I10:I11"/>
    <mergeCell ref="J10:J11"/>
    <mergeCell ref="L10:L11"/>
    <mergeCell ref="M10:M11"/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opLeftCell="A12" workbookViewId="0">
      <selection activeCell="A97" sqref="A97:XFD202"/>
    </sheetView>
  </sheetViews>
  <sheetFormatPr defaultRowHeight="15" x14ac:dyDescent="0.25"/>
  <cols>
    <col min="1" max="1" width="4.85546875" customWidth="1"/>
    <col min="2" max="2" width="7" customWidth="1"/>
    <col min="3" max="3" width="23.7109375" customWidth="1"/>
    <col min="4" max="4" width="11" customWidth="1"/>
    <col min="5" max="5" width="5.5703125" customWidth="1"/>
    <col min="6" max="6" width="16.42578125" customWidth="1"/>
    <col min="7" max="7" width="34.5703125" customWidth="1"/>
    <col min="8" max="8" width="8" style="18" customWidth="1"/>
    <col min="9" max="9" width="7.42578125" style="18" customWidth="1"/>
    <col min="10" max="10" width="5.140625" customWidth="1"/>
    <col min="11" max="11" width="6.42578125" customWidth="1"/>
    <col min="12" max="12" width="25.2851562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77</v>
      </c>
      <c r="E6" s="13">
        <v>0.45833333333333331</v>
      </c>
      <c r="F6" s="14" t="s">
        <v>4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 t="s">
        <v>77</v>
      </c>
      <c r="E7" s="13">
        <v>0.55902777777777779</v>
      </c>
      <c r="F7" s="14" t="s">
        <v>7</v>
      </c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28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4" t="s">
        <v>21</v>
      </c>
      <c r="I10" s="24" t="s">
        <v>23</v>
      </c>
      <c r="J10" s="193"/>
      <c r="K10" s="193"/>
      <c r="L10" s="198"/>
    </row>
    <row r="11" spans="1:12" x14ac:dyDescent="0.25">
      <c r="A11" s="25">
        <v>1</v>
      </c>
      <c r="B11" s="33">
        <v>238</v>
      </c>
      <c r="C11" s="35" t="str">
        <f>IF(B11=0," ",VLOOKUP(B11,[1]Женщины!B$1:H$65536,2,FALSE))</f>
        <v>Трифонова Ирина</v>
      </c>
      <c r="D11" s="36" t="str">
        <f>IF(B11=0," ",VLOOKUP($B11,[1]Женщины!$B$1:$H$65536,3,FALSE))</f>
        <v>21.01.1994</v>
      </c>
      <c r="E11" s="37" t="str">
        <f>IF(B11=0," ",IF(VLOOKUP($B11,[1]Женщины!$B$1:$H$65536,4,FALSE)=0," ",VLOOKUP($B11,[1]Женщины!$B$1:$H$65536,4,FALSE)))</f>
        <v>КМС</v>
      </c>
      <c r="F11" s="35" t="str">
        <f>IF(B11=0," ",VLOOKUP($B11,[1]Женщины!$B$1:$H$65536,5,FALSE))</f>
        <v>Р-ка Мордовия</v>
      </c>
      <c r="G11" s="35" t="str">
        <f>IF(B11=0," ",VLOOKUP($B11,[1]Женщины!$B$1:$H$65536,6,FALSE))</f>
        <v>Саранск, МГУ им. Н.П. Огарева</v>
      </c>
      <c r="H11" s="29">
        <v>2.9155092592592595E-4</v>
      </c>
      <c r="I11" s="30">
        <v>2.8888888888888893E-4</v>
      </c>
      <c r="J11" s="48" t="str">
        <f>IF(H11=0," ",IF(H11&lt;=[1]Разряды!$D$31,[1]Разряды!$D$3,IF(H11&lt;=[1]Разряды!$E$31,[1]Разряды!$E$3,IF(H11&lt;=[1]Разряды!$F$31,[1]Разряды!$F$3,IF(H11&lt;=[1]Разряды!$G$31,[1]Разряды!$G$3,IF(H11&lt;=[1]Разряды!$H$31,[1]Разряды!$H$3,IF(H11&lt;=[1]Разряды!$I$31,[1]Разряды!$I$3,IF(H11&lt;=[1]Разряды!$J$31,[1]Разряды!$J$3,"б/р"))))))))</f>
        <v>кмс</v>
      </c>
      <c r="K11" s="48">
        <v>16</v>
      </c>
      <c r="L11" s="35" t="str">
        <f>IF(B11=0," ",VLOOKUP($B11,[1]Женщины!$B$1:$H$65536,7,FALSE))</f>
        <v>Бусарова В.Н.</v>
      </c>
    </row>
    <row r="12" spans="1:12" x14ac:dyDescent="0.25">
      <c r="A12" s="25">
        <v>2</v>
      </c>
      <c r="B12" s="33">
        <v>372</v>
      </c>
      <c r="C12" s="35" t="str">
        <f>IF(B12=0," ",VLOOKUP(B12,[1]Женщины!B$1:H$65536,2,FALSE))</f>
        <v>Разгуляева Ксения</v>
      </c>
      <c r="D12" s="36" t="str">
        <f>IF(B12=0," ",VLOOKUP($B12,[1]Женщины!$B$1:$H$65536,3,FALSE))</f>
        <v>26.03.1996</v>
      </c>
      <c r="E12" s="37" t="str">
        <f>IF(B12=0," ",IF(VLOOKUP($B12,[1]Женщины!$B$1:$H$65536,4,FALSE)=0," ",VLOOKUP($B12,[1]Женщины!$B$1:$H$65536,4,FALSE)))</f>
        <v>КМС</v>
      </c>
      <c r="F12" s="35" t="str">
        <f>IF(B12=0," ",VLOOKUP($B12,[1]Женщины!$B$1:$H$65536,5,FALSE))</f>
        <v>Московская</v>
      </c>
      <c r="G12" s="35" t="str">
        <f>IF(B12=0," ",VLOOKUP($B12,[1]Женщины!$B$1:$H$65536,6,FALSE))</f>
        <v>Малаховка, МГАФК</v>
      </c>
      <c r="H12" s="29">
        <v>2.9270833333333335E-4</v>
      </c>
      <c r="I12" s="30">
        <v>2.9108796296296294E-4</v>
      </c>
      <c r="J12" s="48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кмс</v>
      </c>
      <c r="K12" s="38">
        <v>13</v>
      </c>
      <c r="L12" s="35" t="str">
        <f>IF(B12=0," ",VLOOKUP($B12,[1]Женщины!$B$1:$H$65536,7,FALSE))</f>
        <v>Пугачева Л.А.</v>
      </c>
    </row>
    <row r="13" spans="1:12" x14ac:dyDescent="0.25">
      <c r="A13" s="25">
        <v>3</v>
      </c>
      <c r="B13" s="33">
        <v>182</v>
      </c>
      <c r="C13" s="35" t="str">
        <f>IF(B13=0," ",VLOOKUP(B13,[1]Женщины!B$1:H$65536,2,FALSE))</f>
        <v>Заикина Анастасия</v>
      </c>
      <c r="D13" s="36" t="str">
        <f>IF(B13=0," ",VLOOKUP($B13,[1]Женщины!$B$1:$H$65536,3,FALSE))</f>
        <v>1992</v>
      </c>
      <c r="E13" s="37" t="str">
        <f>IF(B13=0," ",IF(VLOOKUP($B13,[1]Женщины!$B$1:$H$65536,4,FALSE)=0," ",VLOOKUP($B13,[1]Женщины!$B$1:$H$65536,4,FALSE)))</f>
        <v>КМС</v>
      </c>
      <c r="F13" s="35" t="str">
        <f>IF(B13=0," ",VLOOKUP($B13,[1]Женщины!$B$1:$H$65536,5,FALSE))</f>
        <v>Челябинская</v>
      </c>
      <c r="G13" s="35" t="str">
        <f>IF(B13=0," ",VLOOKUP($B13,[1]Женщины!$B$1:$H$65536,6,FALSE))</f>
        <v>Челябинск, УралГУФК</v>
      </c>
      <c r="H13" s="41">
        <v>2.9189814814814817E-4</v>
      </c>
      <c r="I13" s="30">
        <v>2.9259259259259261E-4</v>
      </c>
      <c r="J13" s="48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кмс</v>
      </c>
      <c r="K13" s="47">
        <v>11</v>
      </c>
      <c r="L13" s="35" t="str">
        <f>IF(B13=0," ",VLOOKUP($B13,[1]Женщины!$B$1:$H$65536,7,FALSE))</f>
        <v>Береглазов В.Н.</v>
      </c>
    </row>
    <row r="14" spans="1:12" ht="22.5" x14ac:dyDescent="0.25">
      <c r="A14" s="31">
        <v>4</v>
      </c>
      <c r="B14" s="33">
        <v>242</v>
      </c>
      <c r="C14" s="27" t="str">
        <f>IF(B14=0," ",VLOOKUP(B14,[1]Женщины!B$1:H$65536,2,FALSE))</f>
        <v>Кукушкина Анна</v>
      </c>
      <c r="D14" s="28" t="str">
        <f>IF(B14=0," ",VLOOKUP($B14,[1]Женщины!$B$1:$H$65536,3,FALSE))</f>
        <v>13.12.1992</v>
      </c>
      <c r="E14" s="26" t="str">
        <f>IF(B14=0," ",IF(VLOOKUP($B14,[1]Женщины!$B$1:$H$65536,4,FALSE)=0," ",VLOOKUP($B14,[1]Женщины!$B$1:$H$65536,4,FALSE)))</f>
        <v>КМС</v>
      </c>
      <c r="F14" s="27" t="str">
        <f>IF(B14=0," ",VLOOKUP($B14,[1]Женщины!$B$1:$H$65536,5,FALSE))</f>
        <v>Ивановская</v>
      </c>
      <c r="G14" s="27" t="str">
        <f>IF(B14=0," ",VLOOKUP($B14,[1]Женщины!$B$1:$H$65536,6,FALSE))</f>
        <v>Иваново, ИГЭУ</v>
      </c>
      <c r="H14" s="29">
        <v>2.9282407407407409E-4</v>
      </c>
      <c r="I14" s="262" t="s">
        <v>78</v>
      </c>
      <c r="J14" s="31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кмс</v>
      </c>
      <c r="K14" s="34">
        <v>10</v>
      </c>
      <c r="L14" s="32" t="str">
        <f>IF(B14=0," ",VLOOKUP($B14,[1]Женщины!$B$1:$H$65536,7,FALSE))</f>
        <v>Торгов Е.Н., Кустов В.Н., Магницкий М.В.</v>
      </c>
    </row>
    <row r="15" spans="1:12" x14ac:dyDescent="0.25">
      <c r="A15" s="31">
        <v>5</v>
      </c>
      <c r="B15" s="33">
        <v>126</v>
      </c>
      <c r="C15" s="35" t="str">
        <f>IF(B15=0," ",VLOOKUP(B15,[1]Женщины!B$1:H$65536,2,FALSE))</f>
        <v>Глебова Карина</v>
      </c>
      <c r="D15" s="36" t="str">
        <f>IF(B15=0," ",VLOOKUP($B15,[1]Женщины!$B$1:$H$65536,3,FALSE))</f>
        <v>23.01.1996</v>
      </c>
      <c r="E15" s="37" t="str">
        <f>IF(B15=0," ",IF(VLOOKUP($B15,[1]Женщины!$B$1:$H$65536,4,FALSE)=0," ",VLOOKUP($B15,[1]Женщины!$B$1:$H$65536,4,FALSE)))</f>
        <v>КМС</v>
      </c>
      <c r="F15" s="35" t="str">
        <f>IF(B15=0," ",VLOOKUP($B15,[1]Женщины!$B$1:$H$65536,5,FALSE))</f>
        <v>Сахалинская</v>
      </c>
      <c r="G15" s="35" t="str">
        <f>IF(B15=0," ",VLOOKUP($B15,[1]Женщины!$B$1:$H$65536,6,FALSE))</f>
        <v>Южно-Сахалинск, СахГУ</v>
      </c>
      <c r="H15" s="41">
        <v>2.9386574074074075E-4</v>
      </c>
      <c r="I15" s="29"/>
      <c r="J15" s="48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кмс</v>
      </c>
      <c r="K15" s="47">
        <v>9</v>
      </c>
      <c r="L15" s="35" t="str">
        <f>IF(B15=0," ",VLOOKUP($B15,[1]Женщины!$B$1:$H$65536,7,FALSE))</f>
        <v>Быкова Т.Ф., Воротыляк А.Н.</v>
      </c>
    </row>
    <row r="16" spans="1:12" x14ac:dyDescent="0.25">
      <c r="A16" s="31">
        <v>6</v>
      </c>
      <c r="B16" s="33">
        <v>245</v>
      </c>
      <c r="C16" s="35" t="str">
        <f>IF(B16=0," ",VLOOKUP(B16,[1]Женщины!B$1:H$65536,2,FALSE))</f>
        <v>Пантелеева Екатерина</v>
      </c>
      <c r="D16" s="36" t="str">
        <f>IF(B16=0," ",VLOOKUP($B16,[1]Женщины!$B$1:$H$65536,3,FALSE))</f>
        <v>31.05.1990</v>
      </c>
      <c r="E16" s="37" t="str">
        <f>IF(B16=0," ",IF(VLOOKUP($B16,[1]Женщины!$B$1:$H$65536,4,FALSE)=0," ",VLOOKUP($B16,[1]Женщины!$B$1:$H$65536,4,FALSE)))</f>
        <v>КМС</v>
      </c>
      <c r="F16" s="35" t="str">
        <f>IF(B16=0," ",VLOOKUP($B16,[1]Женщины!$B$1:$H$65536,5,FALSE))</f>
        <v>Ивановская</v>
      </c>
      <c r="G16" s="35" t="str">
        <f>IF(B16=0," ",VLOOKUP($B16,[1]Женщины!$B$1:$H$65536,6,FALSE))</f>
        <v>Иваново, ИГЭУ</v>
      </c>
      <c r="H16" s="29">
        <v>2.9467592592592593E-4</v>
      </c>
      <c r="I16" s="45"/>
      <c r="J16" s="48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кмс</v>
      </c>
      <c r="K16" s="47">
        <v>8</v>
      </c>
      <c r="L16" s="39" t="str">
        <f>IF(B16=0," ",VLOOKUP($B16,[1]Женщины!$B$1:$H$65536,7,FALSE))</f>
        <v>Сафина Н.Ю., Рябова И.Д.</v>
      </c>
    </row>
    <row r="17" spans="1:12" x14ac:dyDescent="0.25">
      <c r="A17" s="31">
        <v>7</v>
      </c>
      <c r="B17" s="33">
        <v>306</v>
      </c>
      <c r="C17" s="35" t="str">
        <f>IF(B17=0," ",VLOOKUP(B17,[1]Женщины!B$1:H$65536,2,FALSE))</f>
        <v>Колдина Анастасия</v>
      </c>
      <c r="D17" s="36" t="str">
        <f>IF(B17=0," ",VLOOKUP($B17,[1]Женщины!$B$1:$H$65536,3,FALSE))</f>
        <v>06.01.1995</v>
      </c>
      <c r="E17" s="37" t="str">
        <f>IF(B17=0," ",IF(VLOOKUP($B17,[1]Женщины!$B$1:$H$65536,4,FALSE)=0," ",VLOOKUP($B17,[1]Женщины!$B$1:$H$65536,4,FALSE)))</f>
        <v>МС</v>
      </c>
      <c r="F17" s="35" t="str">
        <f>IF(B17=0," ",VLOOKUP($B17,[1]Женщины!$B$1:$H$65536,5,FALSE))</f>
        <v>Тамбовская</v>
      </c>
      <c r="G17" s="35" t="str">
        <f>IF(B17=0," ",VLOOKUP($B17,[1]Женщины!$B$1:$H$65536,6,FALSE))</f>
        <v>Тамбов, ТГУ им. Г.Р Державина</v>
      </c>
      <c r="H17" s="29">
        <v>2.9618055555555555E-4</v>
      </c>
      <c r="I17" s="29"/>
      <c r="J17" s="48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1р</v>
      </c>
      <c r="K17" s="38">
        <v>7</v>
      </c>
      <c r="L17" s="35" t="str">
        <f>IF(B17=0," ",VLOOKUP($B17,[1]Женщины!$B$1:$H$65536,7,FALSE))</f>
        <v>Иванов А.Н.</v>
      </c>
    </row>
    <row r="18" spans="1:12" x14ac:dyDescent="0.25">
      <c r="A18" s="31">
        <v>8</v>
      </c>
      <c r="B18" s="33">
        <v>362</v>
      </c>
      <c r="C18" s="35" t="str">
        <f>IF(B18=0," ",VLOOKUP(B18,[1]Женщины!B$1:H$65536,2,FALSE))</f>
        <v>Дубынина Карина</v>
      </c>
      <c r="D18" s="36" t="str">
        <f>IF(B18=0," ",VLOOKUP($B18,[1]Женщины!$B$1:$H$65536,3,FALSE))</f>
        <v>05.03.1992</v>
      </c>
      <c r="E18" s="37" t="str">
        <f>IF(B18=0," ",IF(VLOOKUP($B18,[1]Женщины!$B$1:$H$65536,4,FALSE)=0," ",VLOOKUP($B18,[1]Женщины!$B$1:$H$65536,4,FALSE)))</f>
        <v>МС</v>
      </c>
      <c r="F18" s="35" t="str">
        <f>IF(B18=0," ",VLOOKUP($B18,[1]Женщины!$B$1:$H$65536,5,FALSE))</f>
        <v>Московская</v>
      </c>
      <c r="G18" s="35" t="str">
        <f>IF(B18=0," ",VLOOKUP($B18,[1]Женщины!$B$1:$H$65536,6,FALSE))</f>
        <v>Малаховка, МГАФК</v>
      </c>
      <c r="H18" s="29">
        <v>2.9756944444444443E-4</v>
      </c>
      <c r="I18" s="29"/>
      <c r="J18" s="48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1р</v>
      </c>
      <c r="K18" s="38">
        <v>6</v>
      </c>
      <c r="L18" s="35" t="str">
        <f>IF(B18=0," ",VLOOKUP($B18,[1]Женщины!$B$1:$H$65536,7,FALSE))</f>
        <v>Белоусов А.О.</v>
      </c>
    </row>
    <row r="19" spans="1:12" x14ac:dyDescent="0.25">
      <c r="A19" s="31">
        <v>9</v>
      </c>
      <c r="B19" s="33">
        <v>220</v>
      </c>
      <c r="C19" s="35" t="str">
        <f>IF(B19=0," ",VLOOKUP(B19,[1]Женщины!B$1:H$65536,2,FALSE))</f>
        <v>Кудрявцева Елена</v>
      </c>
      <c r="D19" s="36" t="str">
        <f>IF(B19=0," ",VLOOKUP($B19,[1]Женщины!$B$1:$H$65536,3,FALSE))</f>
        <v>30.06.1993</v>
      </c>
      <c r="E19" s="37" t="str">
        <f>IF(B19=0," ",IF(VLOOKUP($B19,[1]Женщины!$B$1:$H$65536,4,FALSE)=0," ",VLOOKUP($B19,[1]Женщины!$B$1:$H$65536,4,FALSE)))</f>
        <v>КМС</v>
      </c>
      <c r="F19" s="35" t="str">
        <f>IF(B19=0," ",VLOOKUP($B19,[1]Женщины!$B$1:$H$65536,5,FALSE))</f>
        <v>Р-ка Татарстан</v>
      </c>
      <c r="G19" s="35" t="str">
        <f>IF(B19=0," ",VLOOKUP($B19,[1]Женщины!$B$1:$H$65536,6,FALSE))</f>
        <v>Казань, КПФУ</v>
      </c>
      <c r="H19" s="29">
        <v>2.9791666666666665E-4</v>
      </c>
      <c r="I19" s="29"/>
      <c r="J19" s="48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1р</v>
      </c>
      <c r="K19" s="47" t="s">
        <v>26</v>
      </c>
      <c r="L19" s="263" t="str">
        <f>IF(B19=0," ",VLOOKUP($B19,[1]Женщины!$B$1:$H$65536,7,FALSE))</f>
        <v>Барышников А.С., Барышникова Л.Н.</v>
      </c>
    </row>
    <row r="20" spans="1:12" x14ac:dyDescent="0.25">
      <c r="A20" s="31">
        <v>10</v>
      </c>
      <c r="B20" s="33">
        <v>325</v>
      </c>
      <c r="C20" s="35" t="str">
        <f>IF(B20=0," ",VLOOKUP(B20,[1]Женщины!B$1:H$65536,2,FALSE))</f>
        <v>Сазанова Екатерина</v>
      </c>
      <c r="D20" s="36" t="str">
        <f>IF(B20=0," ",VLOOKUP($B20,[1]Женщины!$B$1:$H$65536,3,FALSE))</f>
        <v>08.05.1996</v>
      </c>
      <c r="E20" s="37" t="str">
        <f>IF(B20=0," ",IF(VLOOKUP($B20,[1]Женщины!$B$1:$H$65536,4,FALSE)=0," ",VLOOKUP($B20,[1]Женщины!$B$1:$H$65536,4,FALSE)))</f>
        <v>КМС</v>
      </c>
      <c r="F20" s="35" t="str">
        <f>IF(B20=0," ",VLOOKUP($B20,[1]Женщины!$B$1:$H$65536,5,FALSE))</f>
        <v>Р-ка Карелия</v>
      </c>
      <c r="G20" s="35" t="str">
        <f>IF(B20=0," ",VLOOKUP($B20,[1]Женщины!$B$1:$H$65536,6,FALSE))</f>
        <v>Петрозаводск, ПетрГУ</v>
      </c>
      <c r="H20" s="41">
        <v>3.0000000000000003E-4</v>
      </c>
      <c r="I20" s="29"/>
      <c r="J20" s="48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1р</v>
      </c>
      <c r="K20" s="38">
        <v>5</v>
      </c>
      <c r="L20" s="35" t="str">
        <f>IF(B20=0," ",VLOOKUP($B20,[1]Женщины!$B$1:$H$65536,7,FALSE))</f>
        <v>Воробьев С.А.</v>
      </c>
    </row>
    <row r="21" spans="1:12" x14ac:dyDescent="0.25">
      <c r="A21" s="31">
        <v>11</v>
      </c>
      <c r="B21" s="33">
        <v>373</v>
      </c>
      <c r="C21" s="35" t="str">
        <f>IF(B21=0," ",VLOOKUP(B21,[1]Женщины!B$1:H$65536,2,FALSE))</f>
        <v>Фоканова Дарья</v>
      </c>
      <c r="D21" s="36" t="str">
        <f>IF(B21=0," ",VLOOKUP($B21,[1]Женщины!$B$1:$H$65536,3,FALSE))</f>
        <v>27.03.1996</v>
      </c>
      <c r="E21" s="37" t="str">
        <f>IF(B21=0," ",IF(VLOOKUP($B21,[1]Женщины!$B$1:$H$65536,4,FALSE)=0," ",VLOOKUP($B21,[1]Женщины!$B$1:$H$65536,4,FALSE)))</f>
        <v>КМС</v>
      </c>
      <c r="F21" s="35" t="str">
        <f>IF(B21=0," ",VLOOKUP($B21,[1]Женщины!$B$1:$H$65536,5,FALSE))</f>
        <v>Московская</v>
      </c>
      <c r="G21" s="35" t="str">
        <f>IF(B21=0," ",VLOOKUP($B21,[1]Женщины!$B$1:$H$65536,6,FALSE))</f>
        <v>Малаховка, МГАФК</v>
      </c>
      <c r="H21" s="29">
        <v>3.0034722222222219E-4</v>
      </c>
      <c r="I21" s="29"/>
      <c r="J21" s="48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1р</v>
      </c>
      <c r="K21" s="38">
        <v>4</v>
      </c>
      <c r="L21" s="35" t="str">
        <f>IF(B21=0," ",VLOOKUP($B21,[1]Женщины!$B$1:$H$65536,7,FALSE))</f>
        <v>Иванов Е.В.</v>
      </c>
    </row>
    <row r="22" spans="1:12" ht="19.5" x14ac:dyDescent="0.25">
      <c r="A22" s="31">
        <v>12</v>
      </c>
      <c r="B22" s="33">
        <v>241</v>
      </c>
      <c r="C22" s="27" t="str">
        <f>IF(B22=0," ",VLOOKUP(B22,[1]Женщины!B$1:H$65536,2,FALSE))</f>
        <v>Землянкина Инна</v>
      </c>
      <c r="D22" s="28" t="str">
        <f>IF(B22=0," ",VLOOKUP($B22,[1]Женщины!$B$1:$H$65536,3,FALSE))</f>
        <v>04.01.1995</v>
      </c>
      <c r="E22" s="26" t="str">
        <f>IF(B22=0," ",IF(VLOOKUP($B22,[1]Женщины!$B$1:$H$65536,4,FALSE)=0," ",VLOOKUP($B22,[1]Женщины!$B$1:$H$65536,4,FALSE)))</f>
        <v>КМС</v>
      </c>
      <c r="F22" s="27" t="str">
        <f>IF(B22=0," ",VLOOKUP($B22,[1]Женщины!$B$1:$H$65536,5,FALSE))</f>
        <v>Ивановская</v>
      </c>
      <c r="G22" s="27" t="str">
        <f>IF(B22=0," ",VLOOKUP($B22,[1]Женщины!$B$1:$H$65536,6,FALSE))</f>
        <v>Иваново, ИГЭУ</v>
      </c>
      <c r="H22" s="29">
        <v>3.0069444444444441E-4</v>
      </c>
      <c r="I22" s="29"/>
      <c r="J22" s="31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1р</v>
      </c>
      <c r="K22" s="40">
        <v>3</v>
      </c>
      <c r="L22" s="84" t="str">
        <f>IF(B22=0," ",VLOOKUP($B22,[1]Женщины!$B$1:$H$65536,7,FALSE))</f>
        <v>Торгов Е.Н., Мамлимов А.Г., Челмодеев С.В.</v>
      </c>
    </row>
    <row r="23" spans="1:12" ht="19.5" x14ac:dyDescent="0.25">
      <c r="A23" s="31">
        <v>13</v>
      </c>
      <c r="B23" s="33">
        <v>320</v>
      </c>
      <c r="C23" s="27" t="str">
        <f>IF(B23=0," ",VLOOKUP(B23,[1]Женщины!B$1:H$65536,2,FALSE))</f>
        <v>Самульская Елена</v>
      </c>
      <c r="D23" s="28" t="str">
        <f>IF(B23=0," ",VLOOKUP($B23,[1]Женщины!$B$1:$H$65536,3,FALSE))</f>
        <v>28.12.1990</v>
      </c>
      <c r="E23" s="26" t="str">
        <f>IF(B23=0," ",IF(VLOOKUP($B23,[1]Женщины!$B$1:$H$65536,4,FALSE)=0," ",VLOOKUP($B23,[1]Женщины!$B$1:$H$65536,4,FALSE)))</f>
        <v>КМС</v>
      </c>
      <c r="F23" s="27" t="str">
        <f>IF(B23=0," ",VLOOKUP($B23,[1]Женщины!$B$1:$H$65536,5,FALSE))</f>
        <v>Р-ка Карелия</v>
      </c>
      <c r="G23" s="27" t="str">
        <f>IF(B23=0," ",VLOOKUP($B23,[1]Женщины!$B$1:$H$65536,6,FALSE))</f>
        <v>Петрозаводск, ПетрГУ</v>
      </c>
      <c r="H23" s="29">
        <v>3.0509259259259254E-4</v>
      </c>
      <c r="I23" s="29"/>
      <c r="J23" s="31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1р</v>
      </c>
      <c r="K23" s="40">
        <v>2</v>
      </c>
      <c r="L23" s="84" t="str">
        <f>IF(B23=0," ",VLOOKUP($B23,[1]Женщины!$B$1:$H$65536,7,FALSE))</f>
        <v>Кишкин А.Ю., Зимон О.В., Воробьев С.А.</v>
      </c>
    </row>
    <row r="24" spans="1:12" x14ac:dyDescent="0.25">
      <c r="A24" s="31">
        <v>14</v>
      </c>
      <c r="B24" s="33">
        <v>414</v>
      </c>
      <c r="C24" s="35" t="str">
        <f>IF(B24=0," ",VLOOKUP(B24,[1]Женщины!B$1:H$65536,2,FALSE))</f>
        <v>Блеве Элина</v>
      </c>
      <c r="D24" s="36" t="str">
        <f>IF(B24=0," ",VLOOKUP($B24,[1]Женщины!$B$1:$H$65536,3,FALSE))</f>
        <v>19.10.1994</v>
      </c>
      <c r="E24" s="37" t="str">
        <f>IF(B24=0," ",IF(VLOOKUP($B24,[1]Женщины!$B$1:$H$65536,4,FALSE)=0," ",VLOOKUP($B24,[1]Женщины!$B$1:$H$65536,4,FALSE)))</f>
        <v>КМС</v>
      </c>
      <c r="F24" s="35" t="str">
        <f>IF(B24=0," ",VLOOKUP($B24,[1]Женщины!$B$1:$H$65536,5,FALSE))</f>
        <v>Самарская</v>
      </c>
      <c r="G24" s="35" t="str">
        <f>IF(B24=0," ",VLOOKUP($B24,[1]Женщины!$B$1:$H$65536,6,FALSE))</f>
        <v>Самара, СамГУ</v>
      </c>
      <c r="H24" s="29">
        <v>3.0624999999999999E-4</v>
      </c>
      <c r="I24" s="29"/>
      <c r="J24" s="48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1р</v>
      </c>
      <c r="K24" s="38">
        <v>1</v>
      </c>
      <c r="L24" s="35" t="str">
        <f>IF(B24=0," ",VLOOKUP($B24,[1]Женщины!$B$1:$H$65536,7,FALSE))</f>
        <v>Косягин Ю.Д.</v>
      </c>
    </row>
    <row r="25" spans="1:12" x14ac:dyDescent="0.25">
      <c r="A25" s="31">
        <v>15</v>
      </c>
      <c r="B25" s="33">
        <v>396</v>
      </c>
      <c r="C25" s="35" t="str">
        <f>IF(B25=0," ",VLOOKUP(B25,[1]Женщины!B$1:H$65536,2,FALSE))</f>
        <v>Климентьева Алена</v>
      </c>
      <c r="D25" s="36" t="str">
        <f>IF(B25=0," ",VLOOKUP($B25,[1]Женщины!$B$1:$H$65536,3,FALSE))</f>
        <v>12.11.1994</v>
      </c>
      <c r="E25" s="37" t="str">
        <f>IF(B25=0," ",IF(VLOOKUP($B25,[1]Женщины!$B$1:$H$65536,4,FALSE)=0," ",VLOOKUP($B25,[1]Женщины!$B$1:$H$65536,4,FALSE)))</f>
        <v>МС</v>
      </c>
      <c r="F25" s="35" t="str">
        <f>IF(B25=0," ",VLOOKUP($B25,[1]Женщины!$B$1:$H$65536,5,FALSE))</f>
        <v>Ивановская</v>
      </c>
      <c r="G25" s="35" t="str">
        <f>IF(B25=0," ",VLOOKUP($B25,[1]Женщины!$B$1:$H$65536,6,FALSE))</f>
        <v>Шуя, ШФ ИвГУ</v>
      </c>
      <c r="H25" s="29">
        <v>3.0671296296296295E-4</v>
      </c>
      <c r="I25" s="29"/>
      <c r="J25" s="48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1р</v>
      </c>
      <c r="K25" s="38">
        <v>1</v>
      </c>
      <c r="L25" s="35" t="str">
        <f>IF(B25=0," ",VLOOKUP($B25,[1]Женщины!$B$1:$H$65536,7,FALSE))</f>
        <v>Телятников Н.И.</v>
      </c>
    </row>
    <row r="26" spans="1:12" x14ac:dyDescent="0.25">
      <c r="A26" s="31">
        <v>16</v>
      </c>
      <c r="B26" s="33">
        <v>397</v>
      </c>
      <c r="C26" s="35" t="str">
        <f>IF(B26=0," ",VLOOKUP(B26,[1]Женщины!B$1:H$65536,2,FALSE))</f>
        <v>Козлова Любовь</v>
      </c>
      <c r="D26" s="36" t="str">
        <f>IF(B26=0," ",VLOOKUP($B26,[1]Женщины!$B$1:$H$65536,3,FALSE))</f>
        <v>14.08.1996</v>
      </c>
      <c r="E26" s="37" t="str">
        <f>IF(B26=0," ",IF(VLOOKUP($B26,[1]Женщины!$B$1:$H$65536,4,FALSE)=0," ",VLOOKUP($B26,[1]Женщины!$B$1:$H$65536,4,FALSE)))</f>
        <v>КМС</v>
      </c>
      <c r="F26" s="35" t="str">
        <f>IF(B26=0," ",VLOOKUP($B26,[1]Женщины!$B$1:$H$65536,5,FALSE))</f>
        <v>Ивановская</v>
      </c>
      <c r="G26" s="35" t="str">
        <f>IF(B26=0," ",VLOOKUP($B26,[1]Женщины!$B$1:$H$65536,6,FALSE))</f>
        <v>Шуя, ШФ ИвГУ</v>
      </c>
      <c r="H26" s="29">
        <v>3.0775462962962961E-4</v>
      </c>
      <c r="I26" s="29"/>
      <c r="J26" s="48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1р</v>
      </c>
      <c r="K26" s="38">
        <v>1</v>
      </c>
      <c r="L26" s="35" t="str">
        <f>IF(B26=0," ",VLOOKUP($B26,[1]Женщины!$B$1:$H$65536,7,FALSE))</f>
        <v>Плужников Н.И.</v>
      </c>
    </row>
    <row r="27" spans="1:12" x14ac:dyDescent="0.25">
      <c r="A27" s="31">
        <v>17</v>
      </c>
      <c r="B27" s="33">
        <v>294</v>
      </c>
      <c r="C27" s="35" t="str">
        <f>IF(B27=0," ",VLOOKUP(B27,[1]Женщины!B$1:H$65536,2,FALSE))</f>
        <v>Новикова Кристина</v>
      </c>
      <c r="D27" s="36" t="str">
        <f>IF(B27=0," ",VLOOKUP($B27,[1]Женщины!$B$1:$H$65536,3,FALSE))</f>
        <v>02.12.1992</v>
      </c>
      <c r="E27" s="37" t="str">
        <f>IF(B27=0," ",IF(VLOOKUP($B27,[1]Женщины!$B$1:$H$65536,4,FALSE)=0," ",VLOOKUP($B27,[1]Женщины!$B$1:$H$65536,4,FALSE)))</f>
        <v>КМС</v>
      </c>
      <c r="F27" s="35" t="str">
        <f>IF(B27=0," ",VLOOKUP($B27,[1]Женщины!$B$1:$H$65536,5,FALSE))</f>
        <v>Смоленская</v>
      </c>
      <c r="G27" s="35" t="str">
        <f>IF(B27=0," ",VLOOKUP($B27,[1]Женщины!$B$1:$H$65536,6,FALSE))</f>
        <v>Смоленск, СмолГУ</v>
      </c>
      <c r="H27" s="29">
        <v>3.0810185185185188E-4</v>
      </c>
      <c r="I27" s="29"/>
      <c r="J27" s="48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1р</v>
      </c>
      <c r="K27" s="38">
        <v>1</v>
      </c>
      <c r="L27" s="35" t="str">
        <f>IF(B27=0," ",VLOOKUP($B27,[1]Женщины!$B$1:$H$65536,7,FALSE))</f>
        <v>Чаплыгин И.В.</v>
      </c>
    </row>
    <row r="28" spans="1:12" x14ac:dyDescent="0.25">
      <c r="A28" s="31">
        <v>18</v>
      </c>
      <c r="B28" s="33">
        <v>311</v>
      </c>
      <c r="C28" s="35" t="str">
        <f>IF(B28=0," ",VLOOKUP(B28,[1]Женщины!B$1:H$65536,2,FALSE))</f>
        <v>Прилукова Алена</v>
      </c>
      <c r="D28" s="36" t="str">
        <f>IF(B28=0," ",VLOOKUP($B28,[1]Женщины!$B$1:$H$65536,3,FALSE))</f>
        <v>15.05.1992</v>
      </c>
      <c r="E28" s="37" t="str">
        <f>IF(B28=0," ",IF(VLOOKUP($B28,[1]Женщины!$B$1:$H$65536,4,FALSE)=0," ",VLOOKUP($B28,[1]Женщины!$B$1:$H$65536,4,FALSE)))</f>
        <v>КМС</v>
      </c>
      <c r="F28" s="35" t="str">
        <f>IF(B28=0," ",VLOOKUP($B28,[1]Женщины!$B$1:$H$65536,5,FALSE))</f>
        <v>Кировская</v>
      </c>
      <c r="G28" s="35" t="str">
        <f>IF(B28=0," ",VLOOKUP($B28,[1]Женщины!$B$1:$H$65536,6,FALSE))</f>
        <v>Киров, ВятГГУ</v>
      </c>
      <c r="H28" s="29">
        <v>3.0949074074074077E-4</v>
      </c>
      <c r="I28" s="29"/>
      <c r="J28" s="48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1р</v>
      </c>
      <c r="K28" s="38">
        <v>1</v>
      </c>
      <c r="L28" s="35" t="str">
        <f>IF(B28=0," ",VLOOKUP($B28,[1]Женщины!$B$1:$H$65536,7,FALSE))</f>
        <v>Трушковы А.Н., М.В.</v>
      </c>
    </row>
    <row r="29" spans="1:12" x14ac:dyDescent="0.25">
      <c r="A29" s="31">
        <v>19</v>
      </c>
      <c r="B29" s="33">
        <v>305</v>
      </c>
      <c r="C29" s="35" t="str">
        <f>IF(B29=0," ",VLOOKUP(B29,[1]Женщины!B$1:H$65536,2,FALSE))</f>
        <v>Патрина Марина</v>
      </c>
      <c r="D29" s="36" t="str">
        <f>IF(B29=0," ",VLOOKUP($B29,[1]Женщины!$B$1:$H$65536,3,FALSE))</f>
        <v>05.01.1994</v>
      </c>
      <c r="E29" s="37" t="str">
        <f>IF(B29=0," ",IF(VLOOKUP($B29,[1]Женщины!$B$1:$H$65536,4,FALSE)=0," ",VLOOKUP($B29,[1]Женщины!$B$1:$H$65536,4,FALSE)))</f>
        <v>КМС</v>
      </c>
      <c r="F29" s="35" t="str">
        <f>IF(B29=0," ",VLOOKUP($B29,[1]Женщины!$B$1:$H$65536,5,FALSE))</f>
        <v>Тамбовская</v>
      </c>
      <c r="G29" s="35" t="str">
        <f>IF(B29=0," ",VLOOKUP($B29,[1]Женщины!$B$1:$H$65536,6,FALSE))</f>
        <v>Тамбов, ТГУ им. Г.Р Державина</v>
      </c>
      <c r="H29" s="41">
        <v>3.1006944444444447E-4</v>
      </c>
      <c r="I29" s="29"/>
      <c r="J29" s="48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1р</v>
      </c>
      <c r="K29" s="47">
        <v>1</v>
      </c>
      <c r="L29" s="35" t="str">
        <f>IF(B29=0," ",VLOOKUP($B29,[1]Женщины!$B$1:$H$65536,7,FALSE))</f>
        <v>Каменских В.Н.</v>
      </c>
    </row>
    <row r="30" spans="1:12" x14ac:dyDescent="0.25">
      <c r="A30" s="31">
        <v>20</v>
      </c>
      <c r="B30" s="33">
        <v>122</v>
      </c>
      <c r="C30" s="35" t="str">
        <f>IF(B30=0," ",VLOOKUP(B30,[1]Женщины!B$1:H$65536,2,FALSE))</f>
        <v>Самбурская Мария</v>
      </c>
      <c r="D30" s="36" t="str">
        <f>IF(B30=0," ",VLOOKUP($B30,[1]Женщины!$B$1:$H$65536,3,FALSE))</f>
        <v>10.07.1995</v>
      </c>
      <c r="E30" s="37" t="str">
        <f>IF(B30=0," ",IF(VLOOKUP($B30,[1]Женщины!$B$1:$H$65536,4,FALSE)=0," ",VLOOKUP($B30,[1]Женщины!$B$1:$H$65536,4,FALSE)))</f>
        <v>КМС</v>
      </c>
      <c r="F30" s="35" t="str">
        <f>IF(B30=0," ",VLOOKUP($B30,[1]Женщины!$B$1:$H$65536,5,FALSE))</f>
        <v>Томская</v>
      </c>
      <c r="G30" s="35" t="str">
        <f>IF(B30=0," ",VLOOKUP($B30,[1]Женщины!$B$1:$H$65536,6,FALSE))</f>
        <v>Томск, НИ ТПУ</v>
      </c>
      <c r="H30" s="41">
        <v>3.1053240740740743E-4</v>
      </c>
      <c r="I30" s="29"/>
      <c r="J30" s="48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1р</v>
      </c>
      <c r="K30" s="38">
        <v>1</v>
      </c>
      <c r="L30" s="39" t="str">
        <f>IF(B30=0," ",VLOOKUP($B30,[1]Женщины!$B$1:$H$65536,7,FALSE))</f>
        <v>Милованова А.В.</v>
      </c>
    </row>
    <row r="31" spans="1:12" x14ac:dyDescent="0.25">
      <c r="A31" s="31">
        <v>21</v>
      </c>
      <c r="B31" s="33">
        <v>314</v>
      </c>
      <c r="C31" s="35" t="str">
        <f>IF(B31=0," ",VLOOKUP(B31,[1]Женщины!B$1:H$65536,2,FALSE))</f>
        <v>Кошкина Юлия</v>
      </c>
      <c r="D31" s="36" t="str">
        <f>IF(B31=0," ",VLOOKUP($B31,[1]Женщины!$B$1:$H$65536,3,FALSE))</f>
        <v>04.10.1993</v>
      </c>
      <c r="E31" s="37" t="str">
        <f>IF(B31=0," ",IF(VLOOKUP($B31,[1]Женщины!$B$1:$H$65536,4,FALSE)=0," ",VLOOKUP($B31,[1]Женщины!$B$1:$H$65536,4,FALSE)))</f>
        <v>КМС</v>
      </c>
      <c r="F31" s="35" t="str">
        <f>IF(B31=0," ",VLOOKUP($B31,[1]Женщины!$B$1:$H$65536,5,FALSE))</f>
        <v>Кировская</v>
      </c>
      <c r="G31" s="35" t="str">
        <f>IF(B31=0," ",VLOOKUP($B31,[1]Женщины!$B$1:$H$65536,6,FALSE))</f>
        <v>Киров, ВятГУ</v>
      </c>
      <c r="H31" s="29">
        <v>3.1076388888888891E-4</v>
      </c>
      <c r="I31" s="29"/>
      <c r="J31" s="48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1р</v>
      </c>
      <c r="K31" s="38">
        <v>1</v>
      </c>
      <c r="L31" s="35" t="str">
        <f>IF(B31=0," ",VLOOKUP($B31,[1]Женщины!$B$1:$H$65536,7,FALSE))</f>
        <v>Подковырин В.Д.</v>
      </c>
    </row>
    <row r="32" spans="1:12" x14ac:dyDescent="0.25">
      <c r="A32" s="31">
        <v>22</v>
      </c>
      <c r="B32" s="33">
        <v>123</v>
      </c>
      <c r="C32" s="35" t="str">
        <f>IF(B32=0," ",VLOOKUP(B32,[1]Женщины!B$1:H$65536,2,FALSE))</f>
        <v>Куклина Алена</v>
      </c>
      <c r="D32" s="36" t="str">
        <f>IF(B32=0," ",VLOOKUP($B32,[1]Женщины!$B$1:$H$65536,3,FALSE))</f>
        <v>27.03.1993</v>
      </c>
      <c r="E32" s="37" t="str">
        <f>IF(B32=0," ",IF(VLOOKUP($B32,[1]Женщины!$B$1:$H$65536,4,FALSE)=0," ",VLOOKUP($B32,[1]Женщины!$B$1:$H$65536,4,FALSE)))</f>
        <v>1р</v>
      </c>
      <c r="F32" s="35" t="str">
        <f>IF(B32=0," ",VLOOKUP($B32,[1]Женщины!$B$1:$H$65536,5,FALSE))</f>
        <v>Архангельская</v>
      </c>
      <c r="G32" s="35" t="str">
        <f>IF(B32=0," ",VLOOKUP($B32,[1]Женщины!$B$1:$H$65536,6,FALSE))</f>
        <v>Архангельск, САФУ</v>
      </c>
      <c r="H32" s="41">
        <v>3.1180555555555557E-4</v>
      </c>
      <c r="I32" s="29"/>
      <c r="J32" s="48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1р</v>
      </c>
      <c r="K32" s="47">
        <v>1</v>
      </c>
      <c r="L32" s="35" t="str">
        <f>IF(B32=0," ",VLOOKUP($B32,[1]Женщины!$B$1:$H$65536,7,FALSE))</f>
        <v>Лебедев В.Н.</v>
      </c>
    </row>
    <row r="33" spans="1:12" x14ac:dyDescent="0.25">
      <c r="A33" s="31">
        <v>22</v>
      </c>
      <c r="B33" s="33">
        <v>393</v>
      </c>
      <c r="C33" s="35" t="str">
        <f>IF(B33=0," ",VLOOKUP(B33,[1]Женщины!B$1:H$65536,2,FALSE))</f>
        <v>Тюрина Екатерина</v>
      </c>
      <c r="D33" s="36" t="str">
        <f>IF(B33=0," ",VLOOKUP($B33,[1]Женщины!$B$1:$H$65536,3,FALSE))</f>
        <v>18.04.1997</v>
      </c>
      <c r="E33" s="37" t="str">
        <f>IF(B33=0," ",IF(VLOOKUP($B33,[1]Женщины!$B$1:$H$65536,4,FALSE)=0," ",VLOOKUP($B33,[1]Женщины!$B$1:$H$65536,4,FALSE)))</f>
        <v>КМС</v>
      </c>
      <c r="F33" s="35" t="str">
        <f>IF(B33=0," ",VLOOKUP($B33,[1]Женщины!$B$1:$H$65536,5,FALSE))</f>
        <v>Ивановская</v>
      </c>
      <c r="G33" s="35" t="str">
        <f>IF(B33=0," ",VLOOKUP($B33,[1]Женщины!$B$1:$H$65536,6,FALSE))</f>
        <v>Шуя, ШФ ИвГУ</v>
      </c>
      <c r="H33" s="29">
        <v>3.1180555555555557E-4</v>
      </c>
      <c r="I33" s="29"/>
      <c r="J33" s="48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1р</v>
      </c>
      <c r="K33" s="38">
        <v>1</v>
      </c>
      <c r="L33" s="35" t="str">
        <f>IF(B33=0," ",VLOOKUP($B33,[1]Женщины!$B$1:$H$65536,7,FALSE))</f>
        <v>Седова И.А.</v>
      </c>
    </row>
    <row r="34" spans="1:12" x14ac:dyDescent="0.25">
      <c r="A34" s="31">
        <v>24</v>
      </c>
      <c r="B34" s="82">
        <v>135</v>
      </c>
      <c r="C34" s="35" t="str">
        <f>IF(B34=0," ",VLOOKUP(B34,[1]Женщины!B$1:H$65536,2,FALSE))</f>
        <v>Глухова Анна</v>
      </c>
      <c r="D34" s="36" t="str">
        <f>IF(B34=0," ",VLOOKUP($B34,[1]Женщины!$B$1:$H$65536,3,FALSE))</f>
        <v>10.01.1997</v>
      </c>
      <c r="E34" s="37" t="str">
        <f>IF(B34=0," ",IF(VLOOKUP($B34,[1]Женщины!$B$1:$H$65536,4,FALSE)=0," ",VLOOKUP($B34,[1]Женщины!$B$1:$H$65536,4,FALSE)))</f>
        <v>КМС</v>
      </c>
      <c r="F34" s="35" t="str">
        <f>IF(B34=0," ",VLOOKUP($B34,[1]Женщины!$B$1:$H$65536,5,FALSE))</f>
        <v>Приморский край</v>
      </c>
      <c r="G34" s="85" t="str">
        <f>IF(B34=0," ",VLOOKUP($B34,[1]Женщины!$B$1:$H$65536,6,FALSE))</f>
        <v>Владивосток, ДФУ</v>
      </c>
      <c r="H34" s="41">
        <v>3.1284722222222223E-4</v>
      </c>
      <c r="I34" s="30"/>
      <c r="J34" s="48" t="str">
        <f>IF(H34=0," ",IF(H34&lt;=[1]Разряды!$D$31,[1]Разряды!$D$3,IF(H34&lt;=[1]Разряды!$E$31,[1]Разряды!$E$3,IF(H34&lt;=[1]Разряды!$F$31,[1]Разряды!$F$3,IF(H34&lt;=[1]Разряды!$G$31,[1]Разряды!$G$3,IF(H34&lt;=[1]Разряды!$H$31,[1]Разряды!$H$3,IF(H34&lt;=[1]Разряды!$I$31,[1]Разряды!$I$3,IF(H34&lt;=[1]Разряды!$J$31,[1]Разряды!$J$3,"б/р"))))))))</f>
        <v>1р</v>
      </c>
      <c r="K34" s="38">
        <v>1</v>
      </c>
      <c r="L34" s="35" t="str">
        <f>IF(B34=0," ",VLOOKUP($B34,[1]Женщины!$B$1:$H$65536,7,FALSE))</f>
        <v>ЗТР Грудинин А.И.</v>
      </c>
    </row>
    <row r="35" spans="1:12" x14ac:dyDescent="0.25">
      <c r="A35" s="31">
        <v>25</v>
      </c>
      <c r="B35" s="82">
        <v>274</v>
      </c>
      <c r="C35" s="35" t="str">
        <f>IF(B35=0," ",VLOOKUP(B35,[1]Женщины!B$1:H$65536,2,FALSE))</f>
        <v>Байболатова Салимат</v>
      </c>
      <c r="D35" s="36" t="str">
        <f>IF(B35=0," ",VLOOKUP($B35,[1]Женщины!$B$1:$H$65536,3,FALSE))</f>
        <v>21.12.1990</v>
      </c>
      <c r="E35" s="37" t="str">
        <f>IF(B35=0," ",IF(VLOOKUP($B35,[1]Женщины!$B$1:$H$65536,4,FALSE)=0," ",VLOOKUP($B35,[1]Женщины!$B$1:$H$65536,4,FALSE)))</f>
        <v>КМС</v>
      </c>
      <c r="F35" s="35" t="str">
        <f>IF(B35=0," ",VLOOKUP($B35,[1]Женщины!$B$1:$H$65536,5,FALSE))</f>
        <v>Р-ка Дагестан</v>
      </c>
      <c r="G35" s="35" t="str">
        <f>IF(B35=0," ",VLOOKUP($B35,[1]Женщины!$B$1:$H$65536,6,FALSE))</f>
        <v>Махачкала, ДГУ</v>
      </c>
      <c r="H35" s="29">
        <v>3.1400462962962963E-4</v>
      </c>
      <c r="I35" s="29"/>
      <c r="J35" s="48" t="str">
        <f>IF(H35=0," ",IF(H35&lt;=[1]Разряды!$D$31,[1]Разряды!$D$3,IF(H35&lt;=[1]Разряды!$E$31,[1]Разряды!$E$3,IF(H35&lt;=[1]Разряды!$F$31,[1]Разряды!$F$3,IF(H35&lt;=[1]Разряды!$G$31,[1]Разряды!$G$3,IF(H35&lt;=[1]Разряды!$H$31,[1]Разряды!$H$3,IF(H35&lt;=[1]Разряды!$I$31,[1]Разряды!$I$3,IF(H35&lt;=[1]Разряды!$J$31,[1]Разряды!$J$3,"б/р"))))))))</f>
        <v>2р</v>
      </c>
      <c r="K35" s="38">
        <v>1</v>
      </c>
      <c r="L35" s="35" t="str">
        <f>IF(B35=0," ",VLOOKUP($B35,[1]Женщины!$B$1:$H$65536,7,FALSE))</f>
        <v>Багаутдинов З.М.</v>
      </c>
    </row>
    <row r="36" spans="1:12" x14ac:dyDescent="0.25">
      <c r="A36" s="31">
        <v>26</v>
      </c>
      <c r="B36" s="82">
        <v>214</v>
      </c>
      <c r="C36" s="35" t="str">
        <f>IF(B36=0," ",VLOOKUP(B36,[1]Женщины!B$1:H$65536,2,FALSE))</f>
        <v>Мочалова Дана</v>
      </c>
      <c r="D36" s="36" t="str">
        <f>IF(B36=0," ",VLOOKUP($B36,[1]Женщины!$B$1:$H$65536,3,FALSE))</f>
        <v>06.03.1994</v>
      </c>
      <c r="E36" s="37" t="str">
        <f>IF(B36=0," ",IF(VLOOKUP($B36,[1]Женщины!$B$1:$H$65536,4,FALSE)=0," ",VLOOKUP($B36,[1]Женщины!$B$1:$H$65536,4,FALSE)))</f>
        <v>1р</v>
      </c>
      <c r="F36" s="35" t="str">
        <f>IF(B36=0," ",VLOOKUP($B36,[1]Женщины!$B$1:$H$65536,5,FALSE))</f>
        <v>Ивановская</v>
      </c>
      <c r="G36" s="35" t="str">
        <f>IF(B36=0," ",VLOOKUP($B36,[1]Женщины!$B$1:$H$65536,6,FALSE))</f>
        <v>Иваново, ИГХТУ</v>
      </c>
      <c r="H36" s="41">
        <v>3.1550925925925925E-4</v>
      </c>
      <c r="I36" s="29"/>
      <c r="J36" s="48" t="str">
        <f>IF(H36=0," ",IF(H36&lt;=[1]Разряды!$D$31,[1]Разряды!$D$3,IF(H36&lt;=[1]Разряды!$E$31,[1]Разряды!$E$3,IF(H36&lt;=[1]Разряды!$F$31,[1]Разряды!$F$3,IF(H36&lt;=[1]Разряды!$G$31,[1]Разряды!$G$3,IF(H36&lt;=[1]Разряды!$H$31,[1]Разряды!$H$3,IF(H36&lt;=[1]Разряды!$I$31,[1]Разряды!$I$3,IF(H36&lt;=[1]Разряды!$J$31,[1]Разряды!$J$3,"б/р"))))))))</f>
        <v>2р</v>
      </c>
      <c r="K36" s="38">
        <v>1</v>
      </c>
      <c r="L36" s="35" t="str">
        <f>IF(B36=0," ",VLOOKUP($B36,[1]Женщины!$B$1:$H$65536,7,FALSE))</f>
        <v>Рябчикова Л.В.</v>
      </c>
    </row>
    <row r="37" spans="1:12" x14ac:dyDescent="0.25">
      <c r="A37" s="31">
        <v>27</v>
      </c>
      <c r="B37" s="33">
        <v>358</v>
      </c>
      <c r="C37" s="35" t="str">
        <f>IF(B37=0," ",VLOOKUP(B37,[1]Женщины!B$1:H$65536,2,FALSE))</f>
        <v>Гутенкова Дарья</v>
      </c>
      <c r="D37" s="36" t="str">
        <f>IF(B37=0," ",VLOOKUP($B37,[1]Женщины!$B$1:$H$65536,3,FALSE))</f>
        <v>22.07.1996</v>
      </c>
      <c r="E37" s="37" t="str">
        <f>IF(B37=0," ",IF(VLOOKUP($B37,[1]Женщины!$B$1:$H$65536,4,FALSE)=0," ",VLOOKUP($B37,[1]Женщины!$B$1:$H$65536,4,FALSE)))</f>
        <v>КМС</v>
      </c>
      <c r="F37" s="35" t="str">
        <f>IF(B37=0," ",VLOOKUP($B37,[1]Женщины!$B$1:$H$65536,5,FALSE))</f>
        <v>Московская</v>
      </c>
      <c r="G37" s="35" t="str">
        <f>IF(B37=0," ",VLOOKUP($B37,[1]Женщины!$B$1:$H$65536,6,FALSE))</f>
        <v>Малаховка, МГАФК</v>
      </c>
      <c r="H37" s="29">
        <v>3.1655092592592596E-4</v>
      </c>
      <c r="I37" s="29"/>
      <c r="J37" s="48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2р</v>
      </c>
      <c r="K37" s="38">
        <v>1</v>
      </c>
      <c r="L37" s="35">
        <f>IF(B37=0," ",VLOOKUP($B37,[1]Женщины!$B$1:$H$65536,7,FALSE))</f>
        <v>0</v>
      </c>
    </row>
    <row r="38" spans="1:12" x14ac:dyDescent="0.25">
      <c r="A38" s="31">
        <v>28</v>
      </c>
      <c r="B38" s="82">
        <v>426</v>
      </c>
      <c r="C38" s="35" t="str">
        <f>IF(B38=0," ",VLOOKUP(B38,[1]Женщины!B$1:H$65536,2,FALSE))</f>
        <v>Акулич Александра</v>
      </c>
      <c r="D38" s="36" t="str">
        <f>IF(B38=0," ",VLOOKUP($B38,[1]Женщины!$B$1:$H$65536,3,FALSE))</f>
        <v>11.05.1995</v>
      </c>
      <c r="E38" s="37" t="str">
        <f>IF(B38=0," ",IF(VLOOKUP($B38,[1]Женщины!$B$1:$H$65536,4,FALSE)=0," ",VLOOKUP($B38,[1]Женщины!$B$1:$H$65536,4,FALSE)))</f>
        <v>КМС</v>
      </c>
      <c r="F38" s="35" t="str">
        <f>IF(B38=0," ",VLOOKUP($B38,[1]Женщины!$B$1:$H$65536,5,FALSE))</f>
        <v>Самарская</v>
      </c>
      <c r="G38" s="35" t="str">
        <f>IF(B38=0," ",VLOOKUP($B38,[1]Женщины!$B$1:$H$65536,6,FALSE))</f>
        <v>Самара, СамГУ</v>
      </c>
      <c r="H38" s="29">
        <v>3.1666666666666665E-4</v>
      </c>
      <c r="I38" s="29"/>
      <c r="J38" s="48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2р</v>
      </c>
      <c r="K38" s="38">
        <v>1</v>
      </c>
      <c r="L38" s="35" t="str">
        <f>IF(B38=0," ",VLOOKUP($B38,[1]Женщины!$B$1:$H$65536,7,FALSE))</f>
        <v>Иванова Е.Ю.</v>
      </c>
    </row>
    <row r="39" spans="1:12" x14ac:dyDescent="0.25">
      <c r="A39" s="31">
        <v>29</v>
      </c>
      <c r="B39" s="33">
        <v>360</v>
      </c>
      <c r="C39" s="35" t="str">
        <f>IF(B39=0," ",VLOOKUP(B39,[1]Женщины!B$1:H$65536,2,FALSE))</f>
        <v>Митина Марина</v>
      </c>
      <c r="D39" s="36" t="str">
        <f>IF(B39=0," ",VLOOKUP($B39,[1]Женщины!$B$1:$H$65536,3,FALSE))</f>
        <v>28.07.1994</v>
      </c>
      <c r="E39" s="37" t="str">
        <f>IF(B39=0," ",IF(VLOOKUP($B39,[1]Женщины!$B$1:$H$65536,4,FALSE)=0," ",VLOOKUP($B39,[1]Женщины!$B$1:$H$65536,4,FALSE)))</f>
        <v>КМС</v>
      </c>
      <c r="F39" s="35" t="str">
        <f>IF(B39=0," ",VLOOKUP($B39,[1]Женщины!$B$1:$H$65536,5,FALSE))</f>
        <v>Московская</v>
      </c>
      <c r="G39" s="35" t="str">
        <f>IF(B39=0," ",VLOOKUP($B39,[1]Женщины!$B$1:$H$65536,6,FALSE))</f>
        <v>Малаховка, МГАФК</v>
      </c>
      <c r="H39" s="29">
        <v>3.1678240740740739E-4</v>
      </c>
      <c r="I39" s="29"/>
      <c r="J39" s="48" t="str">
        <f>IF(H39=0," ",IF(H39&lt;=[1]Разряды!$D$31,[1]Разряды!$D$3,IF(H39&lt;=[1]Разряды!$E$31,[1]Разряды!$E$3,IF(H39&lt;=[1]Разряды!$F$31,[1]Разряды!$F$3,IF(H39&lt;=[1]Разряды!$G$31,[1]Разряды!$G$3,IF(H39&lt;=[1]Разряды!$H$31,[1]Разряды!$H$3,IF(H39&lt;=[1]Разряды!$I$31,[1]Разряды!$I$3,IF(H39&lt;=[1]Разряды!$J$31,[1]Разряды!$J$3,"б/р"))))))))</f>
        <v>2р</v>
      </c>
      <c r="K39" s="38">
        <v>1</v>
      </c>
      <c r="L39" s="35" t="str">
        <f>IF(B39=0," ",VLOOKUP($B39,[1]Женщины!$B$1:$H$65536,7,FALSE))</f>
        <v>Чебыкина Т.А.</v>
      </c>
    </row>
    <row r="40" spans="1:12" x14ac:dyDescent="0.25">
      <c r="A40" s="31">
        <v>30</v>
      </c>
      <c r="B40" s="82">
        <v>437</v>
      </c>
      <c r="C40" s="35" t="str">
        <f>IF(B40=0," ",VLOOKUP(B40,[1]Женщины!B$1:H$65536,2,FALSE))</f>
        <v>Сатюкова Виктория</v>
      </c>
      <c r="D40" s="36" t="str">
        <f>IF(B40=0," ",VLOOKUP($B40,[1]Женщины!$B$1:$H$65536,3,FALSE))</f>
        <v>13.09.1993</v>
      </c>
      <c r="E40" s="37" t="str">
        <f>IF(B40=0," ",IF(VLOOKUP($B40,[1]Женщины!$B$1:$H$65536,4,FALSE)=0," ",VLOOKUP($B40,[1]Женщины!$B$1:$H$65536,4,FALSE)))</f>
        <v>КМС</v>
      </c>
      <c r="F40" s="35" t="str">
        <f>IF(B40=0," ",VLOOKUP($B40,[1]Женщины!$B$1:$H$65536,5,FALSE))</f>
        <v>Калиниградская</v>
      </c>
      <c r="G40" s="35" t="str">
        <f>IF(B40=0," ",VLOOKUP($B40,[1]Женщины!$B$1:$H$65536,6,FALSE))</f>
        <v>Калининград, КГТУ</v>
      </c>
      <c r="H40" s="29">
        <v>3.1689814814814813E-4</v>
      </c>
      <c r="I40" s="29"/>
      <c r="J40" s="48" t="str">
        <f>IF(H40=0," ",IF(H40&lt;=[1]Разряды!$D$31,[1]Разряды!$D$3,IF(H40&lt;=[1]Разряды!$E$31,[1]Разряды!$E$3,IF(H40&lt;=[1]Разряды!$F$31,[1]Разряды!$F$3,IF(H40&lt;=[1]Разряды!$G$31,[1]Разряды!$G$3,IF(H40&lt;=[1]Разряды!$H$31,[1]Разряды!$H$3,IF(H40&lt;=[1]Разряды!$I$31,[1]Разряды!$I$3,IF(H40&lt;=[1]Разряды!$J$31,[1]Разряды!$J$3,"б/р"))))))))</f>
        <v>2р</v>
      </c>
      <c r="K40" s="38">
        <v>1</v>
      </c>
      <c r="L40" s="263" t="str">
        <f>IF(B40=0," ",VLOOKUP($B40,[1]Женщины!$B$1:$H$65536,7,FALSE))</f>
        <v>Малиновская М.А., Перепеченая Л.В.</v>
      </c>
    </row>
    <row r="41" spans="1:12" x14ac:dyDescent="0.25">
      <c r="A41" s="31">
        <v>31</v>
      </c>
      <c r="B41" s="82">
        <v>243</v>
      </c>
      <c r="C41" s="35" t="str">
        <f>IF(B41=0," ",VLOOKUP(B41,[1]Женщины!B$1:H$65536,2,FALSE))</f>
        <v>Булыгина Алена</v>
      </c>
      <c r="D41" s="36" t="str">
        <f>IF(B41=0," ",VLOOKUP($B41,[1]Женщины!$B$1:$H$65536,3,FALSE))</f>
        <v>17.08.1995</v>
      </c>
      <c r="E41" s="37" t="str">
        <f>IF(B41=0," ",IF(VLOOKUP($B41,[1]Женщины!$B$1:$H$65536,4,FALSE)=0," ",VLOOKUP($B41,[1]Женщины!$B$1:$H$65536,4,FALSE)))</f>
        <v>1р</v>
      </c>
      <c r="F41" s="35" t="str">
        <f>IF(B41=0," ",VLOOKUP($B41,[1]Женщины!$B$1:$H$65536,5,FALSE))</f>
        <v>Ивановская</v>
      </c>
      <c r="G41" s="35" t="str">
        <f>IF(B41=0," ",VLOOKUP($B41,[1]Женщины!$B$1:$H$65536,6,FALSE))</f>
        <v>Иваново, ИГЭУ</v>
      </c>
      <c r="H41" s="41">
        <v>3.1932870370370367E-4</v>
      </c>
      <c r="I41" s="41"/>
      <c r="J41" s="48" t="str">
        <f>IF(H41=0," ",IF(H41&lt;=[1]Разряды!$D$31,[1]Разряды!$D$3,IF(H41&lt;=[1]Разряды!$E$31,[1]Разряды!$E$3,IF(H41&lt;=[1]Разряды!$F$31,[1]Разряды!$F$3,IF(H41&lt;=[1]Разряды!$G$31,[1]Разряды!$G$3,IF(H41&lt;=[1]Разряды!$H$31,[1]Разряды!$H$3,IF(H41&lt;=[1]Разряды!$I$31,[1]Разряды!$I$3,IF(H41&lt;=[1]Разряды!$J$31,[1]Разряды!$J$3,"б/р"))))))))</f>
        <v>2р</v>
      </c>
      <c r="K41" s="47" t="s">
        <v>26</v>
      </c>
      <c r="L41" s="35" t="str">
        <f>IF(B41=0," ",VLOOKUP($B41,[1]Женщины!$B$1:$H$65536,7,FALSE))</f>
        <v>Чахунов Е.И.</v>
      </c>
    </row>
    <row r="42" spans="1:12" x14ac:dyDescent="0.25">
      <c r="A42" s="31">
        <v>31</v>
      </c>
      <c r="B42" s="82">
        <v>440</v>
      </c>
      <c r="C42" s="35" t="str">
        <f>IF(B42=0," ",VLOOKUP(B42,[1]Женщины!B$1:H$65536,2,FALSE))</f>
        <v>Галунова Анна</v>
      </c>
      <c r="D42" s="36" t="str">
        <f>IF(B42=0," ",VLOOKUP($B42,[1]Женщины!$B$1:$H$65536,3,FALSE))</f>
        <v>11.09.1992</v>
      </c>
      <c r="E42" s="37" t="str">
        <f>IF(B42=0," ",IF(VLOOKUP($B42,[1]Женщины!$B$1:$H$65536,4,FALSE)=0," ",VLOOKUP($B42,[1]Женщины!$B$1:$H$65536,4,FALSE)))</f>
        <v>КМС</v>
      </c>
      <c r="F42" s="35" t="str">
        <f>IF(B42=0," ",VLOOKUP($B42,[1]Женщины!$B$1:$H$65536,5,FALSE))</f>
        <v>Калиниградская</v>
      </c>
      <c r="G42" s="35" t="str">
        <f>IF(B42=0," ",VLOOKUP($B42,[1]Женщины!$B$1:$H$65536,6,FALSE))</f>
        <v>Калининград, БФУ им. И. Канта</v>
      </c>
      <c r="H42" s="29">
        <v>3.1932870370370367E-4</v>
      </c>
      <c r="I42" s="29"/>
      <c r="J42" s="48" t="str">
        <f>IF(H42=0," ",IF(H42&lt;=[1]Разряды!$D$31,[1]Разряды!$D$3,IF(H42&lt;=[1]Разряды!$E$31,[1]Разряды!$E$3,IF(H42&lt;=[1]Разряды!$F$31,[1]Разряды!$F$3,IF(H42&lt;=[1]Разряды!$G$31,[1]Разряды!$G$3,IF(H42&lt;=[1]Разряды!$H$31,[1]Разряды!$H$3,IF(H42&lt;=[1]Разряды!$I$31,[1]Разряды!$I$3,IF(H42&lt;=[1]Разряды!$J$31,[1]Разряды!$J$3,"б/р"))))))))</f>
        <v>2р</v>
      </c>
      <c r="K42" s="38">
        <v>1</v>
      </c>
      <c r="L42" s="35" t="str">
        <f>IF(B42=0," ",VLOOKUP($B42,[1]Женщины!$B$1:$H$65536,7,FALSE))</f>
        <v xml:space="preserve">Сельская Л.Н. </v>
      </c>
    </row>
    <row r="43" spans="1:12" x14ac:dyDescent="0.25">
      <c r="A43" s="31">
        <v>33</v>
      </c>
      <c r="B43" s="82">
        <v>412</v>
      </c>
      <c r="C43" s="35" t="str">
        <f>IF(B43=0," ",VLOOKUP(B43,[1]Женщины!B$1:H$65536,2,FALSE))</f>
        <v>Идеменева Кристина</v>
      </c>
      <c r="D43" s="36" t="str">
        <f>IF(B43=0," ",VLOOKUP($B43,[1]Женщины!$B$1:$H$65536,3,FALSE))</f>
        <v>30.08.1993</v>
      </c>
      <c r="E43" s="37" t="str">
        <f>IF(B43=0," ",IF(VLOOKUP($B43,[1]Женщины!$B$1:$H$65536,4,FALSE)=0," ",VLOOKUP($B43,[1]Женщины!$B$1:$H$65536,4,FALSE)))</f>
        <v>1р</v>
      </c>
      <c r="F43" s="35" t="str">
        <f>IF(B43=0," ",VLOOKUP($B43,[1]Женщины!$B$1:$H$65536,5,FALSE))</f>
        <v>Самарская</v>
      </c>
      <c r="G43" s="35" t="str">
        <f>IF(B43=0," ",VLOOKUP($B43,[1]Женщины!$B$1:$H$65536,6,FALSE))</f>
        <v>Самара, СамГУ</v>
      </c>
      <c r="H43" s="41">
        <v>3.2280092592592592E-4</v>
      </c>
      <c r="I43" s="30"/>
      <c r="J43" s="48" t="str">
        <f>IF(H43=0," ",IF(H43&lt;=[1]Разряды!$D$31,[1]Разряды!$D$3,IF(H43&lt;=[1]Разряды!$E$31,[1]Разряды!$E$3,IF(H43&lt;=[1]Разряды!$F$31,[1]Разряды!$F$3,IF(H43&lt;=[1]Разряды!$G$31,[1]Разряды!$G$3,IF(H43&lt;=[1]Разряды!$H$31,[1]Разряды!$H$3,IF(H43&lt;=[1]Разряды!$I$31,[1]Разряды!$I$3,IF(H43&lt;=[1]Разряды!$J$31,[1]Разряды!$J$3,"б/р"))))))))</f>
        <v>2р</v>
      </c>
      <c r="K43" s="38">
        <v>1</v>
      </c>
      <c r="L43" s="39" t="str">
        <f>IF(B43=0," ",VLOOKUP($B43,[1]Женщины!$B$1:$H$65536,7,FALSE))</f>
        <v>Рыбакина Н.Б., Цомкало С.А.</v>
      </c>
    </row>
    <row r="44" spans="1:12" x14ac:dyDescent="0.25">
      <c r="A44" s="31">
        <v>34</v>
      </c>
      <c r="B44" s="82">
        <v>385</v>
      </c>
      <c r="C44" s="27" t="str">
        <f>IF(B44=0," ",VLOOKUP(B44,[1]Женщины!B$1:H$65536,2,FALSE))</f>
        <v>Семейкина Наталья</v>
      </c>
      <c r="D44" s="28" t="str">
        <f>IF(B44=0," ",VLOOKUP($B44,[1]Женщины!$B$1:$H$65536,3,FALSE))</f>
        <v>13.12.1995</v>
      </c>
      <c r="E44" s="26" t="str">
        <f>IF(B44=0," ",IF(VLOOKUP($B44,[1]Женщины!$B$1:$H$65536,4,FALSE)=0," ",VLOOKUP($B44,[1]Женщины!$B$1:$H$65536,4,FALSE)))</f>
        <v>2р</v>
      </c>
      <c r="F44" s="43" t="str">
        <f>IF(B44=0," ",VLOOKUP($B44,[1]Женщины!$B$1:$H$65536,5,FALSE))</f>
        <v>Ивановская</v>
      </c>
      <c r="G44" s="27" t="str">
        <f>IF(B44=0," ",VLOOKUP($B44,[1]Женщины!$B$1:$H$65536,6,FALSE))</f>
        <v>Шуя, ШФ ИвГУ</v>
      </c>
      <c r="H44" s="29">
        <v>3.2326388888888888E-4</v>
      </c>
      <c r="I44" s="30"/>
      <c r="J44" s="31" t="str">
        <f>IF(H44=0," ",IF(H44&lt;=[1]Разряды!$D$31,[1]Разряды!$D$3,IF(H44&lt;=[1]Разряды!$E$31,[1]Разряды!$E$3,IF(H44&lt;=[1]Разряды!$F$31,[1]Разряды!$F$3,IF(H44&lt;=[1]Разряды!$G$31,[1]Разряды!$G$3,IF(H44&lt;=[1]Разряды!$H$31,[1]Разряды!$H$3,IF(H44&lt;=[1]Разряды!$I$31,[1]Разряды!$I$3,IF(H44&lt;=[1]Разряды!$J$31,[1]Разряды!$J$3,"б/р"))))))))</f>
        <v>2р</v>
      </c>
      <c r="K44" s="34">
        <v>1</v>
      </c>
      <c r="L44" s="27" t="str">
        <f>IF(B44=0," ",VLOOKUP($B44,[1]Женщины!$B$1:$H$65536,7,FALSE))</f>
        <v>Поделкин А.А.</v>
      </c>
    </row>
    <row r="45" spans="1:12" x14ac:dyDescent="0.25">
      <c r="A45" s="31">
        <v>35</v>
      </c>
      <c r="B45" s="82">
        <v>280</v>
      </c>
      <c r="C45" s="35" t="str">
        <f>IF(B45=0," ",VLOOKUP(B45,[1]Женщины!B$1:H$65536,2,FALSE))</f>
        <v>Пфейфер Алена</v>
      </c>
      <c r="D45" s="36" t="str">
        <f>IF(B45=0," ",VLOOKUP($B45,[1]Женщины!$B$1:$H$65536,3,FALSE))</f>
        <v>20.08.1995</v>
      </c>
      <c r="E45" s="37" t="str">
        <f>IF(B45=0," ",IF(VLOOKUP($B45,[1]Женщины!$B$1:$H$65536,4,FALSE)=0," ",VLOOKUP($B45,[1]Женщины!$B$1:$H$65536,4,FALSE)))</f>
        <v>1р</v>
      </c>
      <c r="F45" s="35" t="str">
        <f>IF(B45=0," ",VLOOKUP($B45,[1]Женщины!$B$1:$H$65536,5,FALSE))</f>
        <v>Самарская</v>
      </c>
      <c r="G45" s="35" t="str">
        <f>IF(B45=0," ",VLOOKUP($B45,[1]Женщины!$B$1:$H$65536,6,FALSE))</f>
        <v>Самара, СГЭУ</v>
      </c>
      <c r="H45" s="29">
        <v>3.2361111111111116E-4</v>
      </c>
      <c r="I45" s="29"/>
      <c r="J45" s="48" t="str">
        <f>IF(H45=0," ",IF(H45&lt;=[1]Разряды!$D$31,[1]Разряды!$D$3,IF(H45&lt;=[1]Разряды!$E$31,[1]Разряды!$E$3,IF(H45&lt;=[1]Разряды!$F$31,[1]Разряды!$F$3,IF(H45&lt;=[1]Разряды!$G$31,[1]Разряды!$G$3,IF(H45&lt;=[1]Разряды!$H$31,[1]Разряды!$H$3,IF(H45&lt;=[1]Разряды!$I$31,[1]Разряды!$I$3,IF(H45&lt;=[1]Разряды!$J$31,[1]Разряды!$J$3,"б/р"))))))))</f>
        <v>2р</v>
      </c>
      <c r="K45" s="38">
        <v>1</v>
      </c>
      <c r="L45" s="35" t="str">
        <f>IF(B45=0," ",VLOOKUP($B45,[1]Женщины!$B$1:$H$65536,7,FALSE))</f>
        <v>Смирнова У.В.</v>
      </c>
    </row>
    <row r="46" spans="1:12" x14ac:dyDescent="0.25">
      <c r="A46" s="31">
        <v>36</v>
      </c>
      <c r="B46" s="82">
        <v>44</v>
      </c>
      <c r="C46" s="35" t="str">
        <f>IF(B46=0," ",VLOOKUP(B46,[1]Женщины!B$1:H$65536,2,FALSE))</f>
        <v>Подвальная Ольга</v>
      </c>
      <c r="D46" s="36" t="str">
        <f>IF(B46=0," ",VLOOKUP($B46,[1]Женщины!$B$1:$H$65536,3,FALSE))</f>
        <v>03.05.1994</v>
      </c>
      <c r="E46" s="37" t="str">
        <f>IF(B46=0," ",IF(VLOOKUP($B46,[1]Женщины!$B$1:$H$65536,4,FALSE)=0," ",VLOOKUP($B46,[1]Женщины!$B$1:$H$65536,4,FALSE)))</f>
        <v>2р</v>
      </c>
      <c r="F46" s="35" t="str">
        <f>IF(B46=0," ",VLOOKUP($B46,[1]Женщины!$B$1:$H$65536,5,FALSE))</f>
        <v>Ярославская</v>
      </c>
      <c r="G46" s="35" t="str">
        <f>IF(B46=0," ",VLOOKUP($B46,[1]Женщины!$B$1:$H$65536,6,FALSE))</f>
        <v>Ярославль, ЯрГУ им. П.Г. Демидова</v>
      </c>
      <c r="H46" s="41">
        <v>3.2384259259259258E-4</v>
      </c>
      <c r="I46" s="29"/>
      <c r="J46" s="48" t="str">
        <f>IF(H46=0," ",IF(H46&lt;=[1]Разряды!$D$31,[1]Разряды!$D$3,IF(H46&lt;=[1]Разряды!$E$31,[1]Разряды!$E$3,IF(H46&lt;=[1]Разряды!$F$31,[1]Разряды!$F$3,IF(H46&lt;=[1]Разряды!$G$31,[1]Разряды!$G$3,IF(H46&lt;=[1]Разряды!$H$31,[1]Разряды!$H$3,IF(H46&lt;=[1]Разряды!$I$31,[1]Разряды!$I$3,IF(H46&lt;=[1]Разряды!$J$31,[1]Разряды!$J$3,"б/р"))))))))</f>
        <v>2р</v>
      </c>
      <c r="K46" s="47">
        <v>1</v>
      </c>
      <c r="L46" s="35" t="str">
        <f>IF(B46=0," ",VLOOKUP($B46,[1]Женщины!$B$1:$H$65536,7,FALSE))</f>
        <v>Станкевич В.А.</v>
      </c>
    </row>
    <row r="47" spans="1:12" x14ac:dyDescent="0.25">
      <c r="A47" s="31">
        <v>37</v>
      </c>
      <c r="B47" s="82">
        <v>213</v>
      </c>
      <c r="C47" s="35" t="str">
        <f>IF(B47=0," ",VLOOKUP(B47,[1]Женщины!B$1:H$65536,2,FALSE))</f>
        <v>Бирюкова Екатерина</v>
      </c>
      <c r="D47" s="36" t="str">
        <f>IF(B47=0," ",VLOOKUP($B47,[1]Женщины!$B$1:$H$65536,3,FALSE))</f>
        <v>24.01.1995</v>
      </c>
      <c r="E47" s="37" t="str">
        <f>IF(B47=0," ",IF(VLOOKUP($B47,[1]Женщины!$B$1:$H$65536,4,FALSE)=0," ",VLOOKUP($B47,[1]Женщины!$B$1:$H$65536,4,FALSE)))</f>
        <v>1р</v>
      </c>
      <c r="F47" s="35" t="str">
        <f>IF(B47=0," ",VLOOKUP($B47,[1]Женщины!$B$1:$H$65536,5,FALSE))</f>
        <v>Ивановская</v>
      </c>
      <c r="G47" s="35" t="str">
        <f>IF(B47=0," ",VLOOKUP($B47,[1]Женщины!$B$1:$H$65536,6,FALSE))</f>
        <v>Иваново, ИГХТУ</v>
      </c>
      <c r="H47" s="29">
        <v>3.2453703703703702E-4</v>
      </c>
      <c r="I47" s="29"/>
      <c r="J47" s="48" t="str">
        <f>IF(H47=0," ",IF(H47&lt;=[1]Разряды!$D$31,[1]Разряды!$D$3,IF(H47&lt;=[1]Разряды!$E$31,[1]Разряды!$E$3,IF(H47&lt;=[1]Разряды!$F$31,[1]Разряды!$F$3,IF(H47&lt;=[1]Разряды!$G$31,[1]Разряды!$G$3,IF(H47&lt;=[1]Разряды!$H$31,[1]Разряды!$H$3,IF(H47&lt;=[1]Разряды!$I$31,[1]Разряды!$I$3,IF(H47&lt;=[1]Разряды!$J$31,[1]Разряды!$J$3,"б/р"))))))))</f>
        <v>2р</v>
      </c>
      <c r="K47" s="38">
        <v>1</v>
      </c>
      <c r="L47" s="35" t="str">
        <f>IF(B47=0," ",VLOOKUP($B47,[1]Женщины!$B$1:$H$65536,7,FALSE))</f>
        <v>Рябчикова Л.В.</v>
      </c>
    </row>
    <row r="48" spans="1:12" x14ac:dyDescent="0.25">
      <c r="A48" s="31">
        <v>38</v>
      </c>
      <c r="B48" s="82">
        <v>431</v>
      </c>
      <c r="C48" s="35" t="str">
        <f>IF(B48=0," ",VLOOKUP(B48,[1]Женщины!B$1:H$65536,2,FALSE))</f>
        <v>Бабакишиева Екатерина</v>
      </c>
      <c r="D48" s="36" t="str">
        <f>IF(B48=0," ",VLOOKUP($B48,[1]Женщины!$B$1:$H$65536,3,FALSE))</f>
        <v>1994</v>
      </c>
      <c r="E48" s="37" t="str">
        <f>IF(B48=0," ",IF(VLOOKUP($B48,[1]Женщины!$B$1:$H$65536,4,FALSE)=0," ",VLOOKUP($B48,[1]Женщины!$B$1:$H$65536,4,FALSE)))</f>
        <v>2р</v>
      </c>
      <c r="F48" s="35" t="str">
        <f>IF(B48=0," ",VLOOKUP($B48,[1]Женщины!$B$1:$H$65536,5,FALSE))</f>
        <v>Калиниградская</v>
      </c>
      <c r="G48" s="35" t="str">
        <f>IF(B48=0," ",VLOOKUP($B48,[1]Женщины!$B$1:$H$65536,6,FALSE))</f>
        <v>Калининград, БФУ им. И. Канта</v>
      </c>
      <c r="H48" s="29">
        <v>3.2615740740740739E-4</v>
      </c>
      <c r="I48" s="29"/>
      <c r="J48" s="48" t="str">
        <f>IF(H48=0," ",IF(H48&lt;=[1]Разряды!$D$31,[1]Разряды!$D$3,IF(H48&lt;=[1]Разряды!$E$31,[1]Разряды!$E$3,IF(H48&lt;=[1]Разряды!$F$31,[1]Разряды!$F$3,IF(H48&lt;=[1]Разряды!$G$31,[1]Разряды!$G$3,IF(H48&lt;=[1]Разряды!$H$31,[1]Разряды!$H$3,IF(H48&lt;=[1]Разряды!$I$31,[1]Разряды!$I$3,IF(H48&lt;=[1]Разряды!$J$31,[1]Разряды!$J$3,"б/р"))))))))</f>
        <v>2р</v>
      </c>
      <c r="K48" s="38">
        <v>1</v>
      </c>
      <c r="L48" s="35" t="str">
        <f>IF(B48=0," ",VLOOKUP($B48,[1]Женщины!$B$1:$H$65536,7,FALSE))</f>
        <v xml:space="preserve">Малиновская Н.А. </v>
      </c>
    </row>
    <row r="49" spans="1:12" x14ac:dyDescent="0.25">
      <c r="A49" s="31">
        <v>39</v>
      </c>
      <c r="B49" s="82">
        <v>278</v>
      </c>
      <c r="C49" s="35" t="str">
        <f>IF(B49=0," ",VLOOKUP(B49,[1]Женщины!B$1:H$65536,2,FALSE))</f>
        <v>Шмелева Анастасия</v>
      </c>
      <c r="D49" s="36" t="str">
        <f>IF(B49=0," ",VLOOKUP($B49,[1]Женщины!$B$1:$H$65536,3,FALSE))</f>
        <v>30.10.1994</v>
      </c>
      <c r="E49" s="37" t="str">
        <f>IF(B49=0," ",IF(VLOOKUP($B49,[1]Женщины!$B$1:$H$65536,4,FALSE)=0," ",VLOOKUP($B49,[1]Женщины!$B$1:$H$65536,4,FALSE)))</f>
        <v>КМС</v>
      </c>
      <c r="F49" s="35" t="str">
        <f>IF(B49=0," ",VLOOKUP($B49,[1]Женщины!$B$1:$H$65536,5,FALSE))</f>
        <v>Самарская</v>
      </c>
      <c r="G49" s="35" t="str">
        <f>IF(B49=0," ",VLOOKUP($B49,[1]Женщины!$B$1:$H$65536,6,FALSE))</f>
        <v>Самара, СГЭУ</v>
      </c>
      <c r="H49" s="29">
        <v>3.2743055555555558E-4</v>
      </c>
      <c r="I49" s="29"/>
      <c r="J49" s="48" t="str">
        <f>IF(H49=0," ",IF(H49&lt;=[1]Разряды!$D$31,[1]Разряды!$D$3,IF(H49&lt;=[1]Разряды!$E$31,[1]Разряды!$E$3,IF(H49&lt;=[1]Разряды!$F$31,[1]Разряды!$F$3,IF(H49&lt;=[1]Разряды!$G$31,[1]Разряды!$G$3,IF(H49&lt;=[1]Разряды!$H$31,[1]Разряды!$H$3,IF(H49&lt;=[1]Разряды!$I$31,[1]Разряды!$I$3,IF(H49&lt;=[1]Разряды!$J$31,[1]Разряды!$J$3,"б/р"))))))))</f>
        <v>2р</v>
      </c>
      <c r="K49" s="38">
        <v>1</v>
      </c>
      <c r="L49" s="35" t="str">
        <f>IF(B49=0," ",VLOOKUP($B49,[1]Женщины!$B$1:$H$65536,7,FALSE))</f>
        <v>Локтионова Н.Н.</v>
      </c>
    </row>
    <row r="50" spans="1:12" x14ac:dyDescent="0.25">
      <c r="A50" s="31">
        <v>40</v>
      </c>
      <c r="B50" s="82">
        <v>417</v>
      </c>
      <c r="C50" s="35" t="str">
        <f>IF(B50=0," ",VLOOKUP(B50,[1]Женщины!B$1:H$65536,2,FALSE))</f>
        <v>Гаврилова Анастасия</v>
      </c>
      <c r="D50" s="36" t="str">
        <f>IF(B50=0," ",VLOOKUP($B50,[1]Женщины!$B$1:$H$65536,3,FALSE))</f>
        <v>03.11.1996</v>
      </c>
      <c r="E50" s="37" t="str">
        <f>IF(B50=0," ",IF(VLOOKUP($B50,[1]Женщины!$B$1:$H$65536,4,FALSE)=0," ",VLOOKUP($B50,[1]Женщины!$B$1:$H$65536,4,FALSE)))</f>
        <v>1р</v>
      </c>
      <c r="F50" s="35" t="str">
        <f>IF(B50=0," ",VLOOKUP($B50,[1]Женщины!$B$1:$H$65536,5,FALSE))</f>
        <v>Самарская</v>
      </c>
      <c r="G50" s="35" t="str">
        <f>IF(B50=0," ",VLOOKUP($B50,[1]Женщины!$B$1:$H$65536,6,FALSE))</f>
        <v>Самара, СамГУ</v>
      </c>
      <c r="H50" s="41">
        <v>3.277777777777778E-4</v>
      </c>
      <c r="I50" s="29"/>
      <c r="J50" s="48" t="str">
        <f>IF(H50=0," ",IF(H50&lt;=[1]Разряды!$D$31,[1]Разряды!$D$3,IF(H50&lt;=[1]Разряды!$E$31,[1]Разряды!$E$3,IF(H50&lt;=[1]Разряды!$F$31,[1]Разряды!$F$3,IF(H50&lt;=[1]Разряды!$G$31,[1]Разряды!$G$3,IF(H50&lt;=[1]Разряды!$H$31,[1]Разряды!$H$3,IF(H50&lt;=[1]Разряды!$I$31,[1]Разряды!$I$3,IF(H50&lt;=[1]Разряды!$J$31,[1]Разряды!$J$3,"б/р"))))))))</f>
        <v>2р</v>
      </c>
      <c r="K50" s="47">
        <v>1</v>
      </c>
      <c r="L50" s="35" t="str">
        <f>IF(B50=0," ",VLOOKUP($B50,[1]Женщины!$B$1:$H$65536,7,FALSE))</f>
        <v>Косягин Ю.Д.</v>
      </c>
    </row>
    <row r="51" spans="1:12" x14ac:dyDescent="0.25">
      <c r="A51" s="31">
        <v>41</v>
      </c>
      <c r="B51" s="82">
        <v>295</v>
      </c>
      <c r="C51" s="35" t="str">
        <f>IF(B51=0," ",VLOOKUP(B51,[1]Женщины!B$1:H$65536,2,FALSE))</f>
        <v>Маганкова Татьяна</v>
      </c>
      <c r="D51" s="36" t="str">
        <f>IF(B51=0," ",VLOOKUP($B51,[1]Женщины!$B$1:$H$65536,3,FALSE))</f>
        <v>10.11.1995</v>
      </c>
      <c r="E51" s="37" t="str">
        <f>IF(B51=0," ",IF(VLOOKUP($B51,[1]Женщины!$B$1:$H$65536,4,FALSE)=0," ",VLOOKUP($B51,[1]Женщины!$B$1:$H$65536,4,FALSE)))</f>
        <v>1р</v>
      </c>
      <c r="F51" s="35" t="str">
        <f>IF(B51=0," ",VLOOKUP($B51,[1]Женщины!$B$1:$H$65536,5,FALSE))</f>
        <v>Смоленская</v>
      </c>
      <c r="G51" s="35" t="str">
        <f>IF(B51=0," ",VLOOKUP($B51,[1]Женщины!$B$1:$H$65536,6,FALSE))</f>
        <v>Смоленск, СмолГУ</v>
      </c>
      <c r="H51" s="29">
        <v>3.2870370370370367E-4</v>
      </c>
      <c r="I51" s="29"/>
      <c r="J51" s="48" t="str">
        <f>IF(H51=0," ",IF(H51&lt;=[1]Разряды!$D$31,[1]Разряды!$D$3,IF(H51&lt;=[1]Разряды!$E$31,[1]Разряды!$E$3,IF(H51&lt;=[1]Разряды!$F$31,[1]Разряды!$F$3,IF(H51&lt;=[1]Разряды!$G$31,[1]Разряды!$G$3,IF(H51&lt;=[1]Разряды!$H$31,[1]Разряды!$H$3,IF(H51&lt;=[1]Разряды!$I$31,[1]Разряды!$I$3,IF(H51&lt;=[1]Разряды!$J$31,[1]Разряды!$J$3,"б/р"))))))))</f>
        <v>2р</v>
      </c>
      <c r="K51" s="38">
        <v>1</v>
      </c>
      <c r="L51" s="35" t="str">
        <f>IF(B51=0," ",VLOOKUP($B51,[1]Женщины!$B$1:$H$65536,7,FALSE))</f>
        <v>Столярова О.Г.</v>
      </c>
    </row>
    <row r="52" spans="1:12" x14ac:dyDescent="0.25">
      <c r="A52" s="31">
        <v>42</v>
      </c>
      <c r="B52" s="82">
        <v>191</v>
      </c>
      <c r="C52" s="35" t="str">
        <f>IF(B52=0," ",VLOOKUP(B52,[1]Женщины!B$1:H$65536,2,FALSE))</f>
        <v>Ламаева Зарина</v>
      </c>
      <c r="D52" s="36" t="str">
        <f>IF(B52=0," ",VLOOKUP($B52,[1]Женщины!$B$1:$H$65536,3,FALSE))</f>
        <v>02.08.1992</v>
      </c>
      <c r="E52" s="37" t="str">
        <f>IF(B52=0," ",IF(VLOOKUP($B52,[1]Женщины!$B$1:$H$65536,4,FALSE)=0," ",VLOOKUP($B52,[1]Женщины!$B$1:$H$65536,4,FALSE)))</f>
        <v>1р</v>
      </c>
      <c r="F52" s="35" t="str">
        <f>IF(B52=0," ",VLOOKUP($B52,[1]Женщины!$B$1:$H$65536,5,FALSE))</f>
        <v>Р-ка Марий Эл</v>
      </c>
      <c r="G52" s="35" t="str">
        <f>IF(B52=0," ",VLOOKUP($B52,[1]Женщины!$B$1:$H$65536,6,FALSE))</f>
        <v>Йошкар-Ола, ПГТУ</v>
      </c>
      <c r="H52" s="41">
        <v>3.2986111111111107E-4</v>
      </c>
      <c r="I52" s="29"/>
      <c r="J52" s="48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2р</v>
      </c>
      <c r="K52" s="47">
        <v>1</v>
      </c>
      <c r="L52" s="35" t="str">
        <f>IF(B52=0," ",VLOOKUP($B52,[1]Женщины!$B$1:$H$65536,7,FALSE))</f>
        <v>Соколов В.Г.</v>
      </c>
    </row>
    <row r="53" spans="1:12" x14ac:dyDescent="0.25">
      <c r="A53" s="31">
        <v>43</v>
      </c>
      <c r="B53" s="82">
        <v>402</v>
      </c>
      <c r="C53" s="35" t="str">
        <f>IF(B53=0," ",VLOOKUP(B53,[1]Женщины!B$1:H$65536,2,FALSE))</f>
        <v>Шумилова Евгения</v>
      </c>
      <c r="D53" s="36" t="str">
        <f>IF(B53=0," ",VLOOKUP($B53,[1]Женщины!$B$1:$H$65536,3,FALSE))</f>
        <v>27.08.1994</v>
      </c>
      <c r="E53" s="37" t="str">
        <f>IF(B53=0," ",IF(VLOOKUP($B53,[1]Женщины!$B$1:$H$65536,4,FALSE)=0," ",VLOOKUP($B53,[1]Женщины!$B$1:$H$65536,4,FALSE)))</f>
        <v>1р</v>
      </c>
      <c r="F53" s="35" t="str">
        <f>IF(B53=0," ",VLOOKUP($B53,[1]Женщины!$B$1:$H$65536,5,FALSE))</f>
        <v>Ивановская</v>
      </c>
      <c r="G53" s="35" t="str">
        <f>IF(B53=0," ",VLOOKUP($B53,[1]Женщины!$B$1:$H$65536,6,FALSE))</f>
        <v>Шуя, ШФ ИвГУ</v>
      </c>
      <c r="H53" s="41">
        <v>3.3055555555555551E-4</v>
      </c>
      <c r="I53" s="29"/>
      <c r="J53" s="48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2р</v>
      </c>
      <c r="K53" s="47">
        <v>1</v>
      </c>
      <c r="L53" s="35" t="str">
        <f>IF(B53=0," ",VLOOKUP($B53,[1]Женщины!$B$1:$H$65536,7,FALSE))</f>
        <v>Кузнецов В.А.</v>
      </c>
    </row>
    <row r="54" spans="1:12" x14ac:dyDescent="0.25">
      <c r="A54" s="31">
        <v>44</v>
      </c>
      <c r="B54" s="82">
        <v>399</v>
      </c>
      <c r="C54" s="35" t="str">
        <f>IF(B54=0," ",VLOOKUP(B54,[1]Женщины!B$1:H$65536,2,FALSE))</f>
        <v>Тюкавкина Валентина</v>
      </c>
      <c r="D54" s="36" t="str">
        <f>IF(B54=0," ",VLOOKUP($B54,[1]Женщины!$B$1:$H$65536,3,FALSE))</f>
        <v>14.11.1992</v>
      </c>
      <c r="E54" s="37" t="str">
        <f>IF(B54=0," ",IF(VLOOKUP($B54,[1]Женщины!$B$1:$H$65536,4,FALSE)=0," ",VLOOKUP($B54,[1]Женщины!$B$1:$H$65536,4,FALSE)))</f>
        <v>2р</v>
      </c>
      <c r="F54" s="35" t="str">
        <f>IF(B54=0," ",VLOOKUP($B54,[1]Женщины!$B$1:$H$65536,5,FALSE))</f>
        <v>Ивановская</v>
      </c>
      <c r="G54" s="35" t="str">
        <f>IF(B54=0," ",VLOOKUP($B54,[1]Женщины!$B$1:$H$65536,6,FALSE))</f>
        <v>Шуя, ШФ ИвГУ</v>
      </c>
      <c r="H54" s="41">
        <v>3.3090277777777778E-4</v>
      </c>
      <c r="I54" s="29"/>
      <c r="J54" s="48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2р</v>
      </c>
      <c r="K54" s="38">
        <v>1</v>
      </c>
      <c r="L54" s="35" t="str">
        <f>IF(B54=0," ",VLOOKUP($B54,[1]Женщины!$B$1:$H$65536,7,FALSE))</f>
        <v>Кузнецов В.А.</v>
      </c>
    </row>
    <row r="55" spans="1:12" x14ac:dyDescent="0.25">
      <c r="A55" s="31">
        <v>45</v>
      </c>
      <c r="B55" s="82">
        <v>43</v>
      </c>
      <c r="C55" s="35" t="str">
        <f>IF(B55=0," ",VLOOKUP(B55,[1]Женщины!B$1:H$65536,2,FALSE))</f>
        <v>Третьякова Наталия</v>
      </c>
      <c r="D55" s="36" t="str">
        <f>IF(B55=0," ",VLOOKUP($B55,[1]Женщины!$B$1:$H$65536,3,FALSE))</f>
        <v>14.12.1995</v>
      </c>
      <c r="E55" s="37" t="str">
        <f>IF(B55=0," ",IF(VLOOKUP($B55,[1]Женщины!$B$1:$H$65536,4,FALSE)=0," ",VLOOKUP($B55,[1]Женщины!$B$1:$H$65536,4,FALSE)))</f>
        <v>1р</v>
      </c>
      <c r="F55" s="35" t="str">
        <f>IF(B55=0," ",VLOOKUP($B55,[1]Женщины!$B$1:$H$65536,5,FALSE))</f>
        <v>Ярославская</v>
      </c>
      <c r="G55" s="35" t="str">
        <f>IF(B55=0," ",VLOOKUP($B55,[1]Женщины!$B$1:$H$65536,6,FALSE))</f>
        <v>Ярославль, ЯрГУ им. П.Г. Демидова</v>
      </c>
      <c r="H55" s="41">
        <v>3.3101851851851852E-4</v>
      </c>
      <c r="I55" s="29"/>
      <c r="J55" s="48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2р</v>
      </c>
      <c r="K55" s="47">
        <v>1</v>
      </c>
      <c r="L55" s="35" t="str">
        <f>IF(B55=0," ",VLOOKUP($B55,[1]Женщины!$B$1:$H$65536,7,FALSE))</f>
        <v>Тюленев С.А.</v>
      </c>
    </row>
    <row r="56" spans="1:12" x14ac:dyDescent="0.25">
      <c r="A56" s="31">
        <v>46</v>
      </c>
      <c r="B56" s="82">
        <v>84</v>
      </c>
      <c r="C56" s="35" t="str">
        <f>IF(B56=0," ",VLOOKUP(B56,[1]Женщины!B$1:H$65536,2,FALSE))</f>
        <v>Петрова Олеся</v>
      </c>
      <c r="D56" s="36" t="str">
        <f>IF(B56=0," ",VLOOKUP($B56,[1]Женщины!$B$1:$H$65536,3,FALSE))</f>
        <v>22.05.1995</v>
      </c>
      <c r="E56" s="37" t="str">
        <f>IF(B56=0," ",IF(VLOOKUP($B56,[1]Женщины!$B$1:$H$65536,4,FALSE)=0," ",VLOOKUP($B56,[1]Женщины!$B$1:$H$65536,4,FALSE)))</f>
        <v>2р</v>
      </c>
      <c r="F56" s="35" t="str">
        <f>IF(B56=0," ",VLOOKUP($B56,[1]Женщины!$B$1:$H$65536,5,FALSE))</f>
        <v>Ярославская</v>
      </c>
      <c r="G56" s="35" t="str">
        <f>IF(B56=0," ",VLOOKUP($B56,[1]Женщины!$B$1:$H$65536,6,FALSE))</f>
        <v>Ярославль, ЯГТУ</v>
      </c>
      <c r="H56" s="41">
        <v>3.3159722222222222E-4</v>
      </c>
      <c r="I56" s="29"/>
      <c r="J56" s="48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2р</v>
      </c>
      <c r="K56" s="47">
        <v>1</v>
      </c>
      <c r="L56" s="35" t="str">
        <f>IF(B56=0," ",VLOOKUP($B56,[1]Женщины!$B$1:$H$65536,7,FALSE))</f>
        <v>Клейменов А.Н.</v>
      </c>
    </row>
    <row r="57" spans="1:12" x14ac:dyDescent="0.25">
      <c r="A57" s="31">
        <v>47</v>
      </c>
      <c r="B57" s="82">
        <v>190</v>
      </c>
      <c r="C57" s="35" t="str">
        <f>IF(B57=0," ",VLOOKUP(B57,[1]Женщины!B$1:H$65536,2,FALSE))</f>
        <v>Шамова Дарья</v>
      </c>
      <c r="D57" s="36" t="str">
        <f>IF(B57=0," ",VLOOKUP($B57,[1]Женщины!$B$1:$H$65536,3,FALSE))</f>
        <v>04.12.1995</v>
      </c>
      <c r="E57" s="37" t="str">
        <f>IF(B57=0," ",IF(VLOOKUP($B57,[1]Женщины!$B$1:$H$65536,4,FALSE)=0," ",VLOOKUP($B57,[1]Женщины!$B$1:$H$65536,4,FALSE)))</f>
        <v>1р</v>
      </c>
      <c r="F57" s="35" t="str">
        <f>IF(B57=0," ",VLOOKUP($B57,[1]Женщины!$B$1:$H$65536,5,FALSE))</f>
        <v>Р-ка Марий Эл</v>
      </c>
      <c r="G57" s="35" t="str">
        <f>IF(B57=0," ",VLOOKUP($B57,[1]Женщины!$B$1:$H$65536,6,FALSE))</f>
        <v>Йошкар-Ола, ПГТУ</v>
      </c>
      <c r="H57" s="29">
        <v>3.3263888888888888E-4</v>
      </c>
      <c r="I57" s="29"/>
      <c r="J57" s="48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2р</v>
      </c>
      <c r="K57" s="38">
        <v>1</v>
      </c>
      <c r="L57" s="35" t="str">
        <f>IF(B57=0," ",VLOOKUP($B57,[1]Женщины!$B$1:$H$65536,7,FALSE))</f>
        <v>Соколов В.Г.</v>
      </c>
    </row>
    <row r="58" spans="1:12" x14ac:dyDescent="0.25">
      <c r="A58" s="31">
        <v>48</v>
      </c>
      <c r="B58" s="82">
        <v>307</v>
      </c>
      <c r="C58" s="35" t="str">
        <f>IF(B58=0," ",VLOOKUP(B58,[1]Женщины!B$1:H$65536,2,FALSE))</f>
        <v>Гусева Ирина</v>
      </c>
      <c r="D58" s="36" t="str">
        <f>IF(B58=0," ",VLOOKUP($B58,[1]Женщины!$B$1:$H$65536,3,FALSE))</f>
        <v>22.09.1993</v>
      </c>
      <c r="E58" s="37" t="str">
        <f>IF(B58=0," ",IF(VLOOKUP($B58,[1]Женщины!$B$1:$H$65536,4,FALSE)=0," ",VLOOKUP($B58,[1]Женщины!$B$1:$H$65536,4,FALSE)))</f>
        <v>КМС</v>
      </c>
      <c r="F58" s="35" t="str">
        <f>IF(B58=0," ",VLOOKUP($B58,[1]Женщины!$B$1:$H$65536,5,FALSE))</f>
        <v>Тамбовская</v>
      </c>
      <c r="G58" s="35" t="str">
        <f>IF(B58=0," ",VLOOKUP($B58,[1]Женщины!$B$1:$H$65536,6,FALSE))</f>
        <v>Тамбов, ТГУ им. Г.Р Державина</v>
      </c>
      <c r="H58" s="29">
        <v>3.3379629629629628E-4</v>
      </c>
      <c r="I58" s="29"/>
      <c r="J58" s="48" t="str">
        <f>IF(H58=0," ",IF(H58&lt;=[1]Разряды!$D$31,[1]Разряды!$D$3,IF(H58&lt;=[1]Разряды!$E$31,[1]Разряды!$E$3,IF(H58&lt;=[1]Разряды!$F$31,[1]Разряды!$F$3,IF(H58&lt;=[1]Разряды!$G$31,[1]Разряды!$G$3,IF(H58&lt;=[1]Разряды!$H$31,[1]Разряды!$H$3,IF(H58&lt;=[1]Разряды!$I$31,[1]Разряды!$I$3,IF(H58&lt;=[1]Разряды!$J$31,[1]Разряды!$J$3,"б/р"))))))))</f>
        <v>3р</v>
      </c>
      <c r="K58" s="38">
        <v>0</v>
      </c>
      <c r="L58" s="35" t="str">
        <f>IF(B58=0," ",VLOOKUP($B58,[1]Женщины!$B$1:$H$65536,7,FALSE))</f>
        <v>Садылкин А.В.</v>
      </c>
    </row>
    <row r="59" spans="1:12" x14ac:dyDescent="0.25">
      <c r="A59" s="31">
        <v>49</v>
      </c>
      <c r="B59" s="82">
        <v>29</v>
      </c>
      <c r="C59" s="35" t="str">
        <f>IF(B59=0," ",VLOOKUP(B59,[1]Женщины!B$1:H$65536,2,FALSE))</f>
        <v>Виноградова Дарина</v>
      </c>
      <c r="D59" s="36" t="str">
        <f>IF(B59=0," ",VLOOKUP($B59,[1]Женщины!$B$1:$H$65536,3,FALSE))</f>
        <v>21.06.1994</v>
      </c>
      <c r="E59" s="37" t="str">
        <f>IF(B59=0," ",IF(VLOOKUP($B59,[1]Женщины!$B$1:$H$65536,4,FALSE)=0," ",VLOOKUP($B59,[1]Женщины!$B$1:$H$65536,4,FALSE)))</f>
        <v>2р</v>
      </c>
      <c r="F59" s="35" t="str">
        <f>IF(B59=0," ",VLOOKUP($B59,[1]Женщины!$B$1:$H$65536,5,FALSE))</f>
        <v>Ярославская</v>
      </c>
      <c r="G59" s="35" t="str">
        <f>IF(B59=0," ",VLOOKUP($B59,[1]Женщины!$B$1:$H$65536,6,FALSE))</f>
        <v>Ярославль, ЯрГУ им. П.Г. Демидова</v>
      </c>
      <c r="H59" s="41">
        <v>3.3425925925925924E-4</v>
      </c>
      <c r="I59" s="29"/>
      <c r="J59" s="48" t="str">
        <f>IF(H59=0," ",IF(H59&lt;=[1]Разряды!$D$31,[1]Разряды!$D$3,IF(H59&lt;=[1]Разряды!$E$31,[1]Разряды!$E$3,IF(H59&lt;=[1]Разряды!$F$31,[1]Разряды!$F$3,IF(H59&lt;=[1]Разряды!$G$31,[1]Разряды!$G$3,IF(H59&lt;=[1]Разряды!$H$31,[1]Разряды!$H$3,IF(H59&lt;=[1]Разряды!$I$31,[1]Разряды!$I$3,IF(H59&lt;=[1]Разряды!$J$31,[1]Разряды!$J$3,"б/р"))))))))</f>
        <v>3р</v>
      </c>
      <c r="K59" s="38">
        <v>0</v>
      </c>
      <c r="L59" s="39" t="str">
        <f>IF(B59=0," ",VLOOKUP($B59,[1]Женщины!$B$1:$H$65536,7,FALSE))</f>
        <v>Станкевич В.А.</v>
      </c>
    </row>
    <row r="60" spans="1:12" x14ac:dyDescent="0.25">
      <c r="A60" s="31">
        <v>50</v>
      </c>
      <c r="B60" s="82">
        <v>187</v>
      </c>
      <c r="C60" s="35" t="str">
        <f>IF(B60=0," ",VLOOKUP(B60,[1]Женщины!B$1:H$65536,2,FALSE))</f>
        <v>Зайцева Дарья</v>
      </c>
      <c r="D60" s="36" t="str">
        <f>IF(B60=0," ",VLOOKUP($B60,[1]Женщины!$B$1:$H$65536,3,FALSE))</f>
        <v>03.02.1996</v>
      </c>
      <c r="E60" s="37" t="str">
        <f>IF(B60=0," ",IF(VLOOKUP($B60,[1]Женщины!$B$1:$H$65536,4,FALSE)=0," ",VLOOKUP($B60,[1]Женщины!$B$1:$H$65536,4,FALSE)))</f>
        <v>2р</v>
      </c>
      <c r="F60" s="35" t="str">
        <f>IF(B60=0," ",VLOOKUP($B60,[1]Женщины!$B$1:$H$65536,5,FALSE))</f>
        <v>Р-ка Марий Эл</v>
      </c>
      <c r="G60" s="35" t="str">
        <f>IF(B60=0," ",VLOOKUP($B60,[1]Женщины!$B$1:$H$65536,6,FALSE))</f>
        <v>Йошкар-Ола, ПГТУ</v>
      </c>
      <c r="H60" s="29">
        <v>3.3958333333333328E-4</v>
      </c>
      <c r="I60" s="29"/>
      <c r="J60" s="48" t="str">
        <f>IF(H60=0," ",IF(H60&lt;=[1]Разряды!$D$31,[1]Разряды!$D$3,IF(H60&lt;=[1]Разряды!$E$31,[1]Разряды!$E$3,IF(H60&lt;=[1]Разряды!$F$31,[1]Разряды!$F$3,IF(H60&lt;=[1]Разряды!$G$31,[1]Разряды!$G$3,IF(H60&lt;=[1]Разряды!$H$31,[1]Разряды!$H$3,IF(H60&lt;=[1]Разряды!$I$31,[1]Разряды!$I$3,IF(H60&lt;=[1]Разряды!$J$31,[1]Разряды!$J$3,"б/р"))))))))</f>
        <v>3р</v>
      </c>
      <c r="K60" s="38">
        <v>0</v>
      </c>
      <c r="L60" s="35" t="str">
        <f>IF(B60=0," ",VLOOKUP($B60,[1]Женщины!$B$1:$H$65536,7,FALSE))</f>
        <v>Соколов В.Г.</v>
      </c>
    </row>
    <row r="61" spans="1:12" x14ac:dyDescent="0.25">
      <c r="A61" s="31">
        <v>51</v>
      </c>
      <c r="B61" s="82">
        <v>189</v>
      </c>
      <c r="C61" s="35" t="str">
        <f>IF(B61=0," ",VLOOKUP(B61,[1]Женщины!B$1:H$65536,2,FALSE))</f>
        <v>Бусыгина Лада</v>
      </c>
      <c r="D61" s="36" t="str">
        <f>IF(B61=0," ",VLOOKUP($B61,[1]Женщины!$B$1:$H$65536,3,FALSE))</f>
        <v>24.12.1991</v>
      </c>
      <c r="E61" s="37" t="str">
        <f>IF(B61=0," ",IF(VLOOKUP($B61,[1]Женщины!$B$1:$H$65536,4,FALSE)=0," ",VLOOKUP($B61,[1]Женщины!$B$1:$H$65536,4,FALSE)))</f>
        <v>2р</v>
      </c>
      <c r="F61" s="35" t="str">
        <f>IF(B61=0," ",VLOOKUP($B61,[1]Женщины!$B$1:$H$65536,5,FALSE))</f>
        <v>Р-ка Марий Эл</v>
      </c>
      <c r="G61" s="35" t="str">
        <f>IF(B61=0," ",VLOOKUP($B61,[1]Женщины!$B$1:$H$65536,6,FALSE))</f>
        <v>Йошкар-Ола, ПГТУ</v>
      </c>
      <c r="H61" s="41">
        <v>3.3993055555555556E-4</v>
      </c>
      <c r="I61" s="30"/>
      <c r="J61" s="48" t="str">
        <f>IF(H61=0," ",IF(H61&lt;=[1]Разряды!$D$31,[1]Разряды!$D$3,IF(H61&lt;=[1]Разряды!$E$31,[1]Разряды!$E$3,IF(H61&lt;=[1]Разряды!$F$31,[1]Разряды!$F$3,IF(H61&lt;=[1]Разряды!$G$31,[1]Разряды!$G$3,IF(H61&lt;=[1]Разряды!$H$31,[1]Разряды!$H$3,IF(H61&lt;=[1]Разряды!$I$31,[1]Разряды!$I$3,IF(H61&lt;=[1]Разряды!$J$31,[1]Разряды!$J$3,"б/р"))))))))</f>
        <v>3р</v>
      </c>
      <c r="K61" s="47">
        <v>0</v>
      </c>
      <c r="L61" s="35" t="str">
        <f>IF(B61=0," ",VLOOKUP($B61,[1]Женщины!$B$1:$H$65536,7,FALSE))</f>
        <v>Соколов В.Г.</v>
      </c>
    </row>
    <row r="62" spans="1:12" x14ac:dyDescent="0.25">
      <c r="A62" s="31">
        <v>52</v>
      </c>
      <c r="B62" s="82">
        <v>6</v>
      </c>
      <c r="C62" s="35" t="str">
        <f>IF(B62=0," ",VLOOKUP(B62,[1]Женщины!B$1:H$65536,2,FALSE))</f>
        <v>Баданина Виктория</v>
      </c>
      <c r="D62" s="36" t="str">
        <f>IF(B62=0," ",VLOOKUP($B62,[1]Женщины!$B$1:$H$65536,3,FALSE))</f>
        <v>11.11.1996</v>
      </c>
      <c r="E62" s="37">
        <f>IF(B62=0," ",IF(VLOOKUP($B62,[1]Женщины!$B$1:$H$65536,4,FALSE)=0," ",VLOOKUP($B62,[1]Женщины!$B$1:$H$65536,4,FALSE)))</f>
        <v>2</v>
      </c>
      <c r="F62" s="35" t="str">
        <f>IF(B62=0," ",VLOOKUP($B62,[1]Женщины!$B$1:$H$65536,5,FALSE))</f>
        <v>Ярославская</v>
      </c>
      <c r="G62" s="39" t="str">
        <f>IF(B62=0," ",VLOOKUP($B62,[1]Женщины!$B$1:$H$65536,6,FALSE))</f>
        <v>Ярославль, филиал ВКА им. А.Ф. Можайского</v>
      </c>
      <c r="H62" s="41">
        <v>3.4270833333333332E-4</v>
      </c>
      <c r="I62" s="30"/>
      <c r="J62" s="48" t="str">
        <f>IF(H62=0," ",IF(H62&lt;=[1]Разряды!$D$31,[1]Разряды!$D$3,IF(H62&lt;=[1]Разряды!$E$31,[1]Разряды!$E$3,IF(H62&lt;=[1]Разряды!$F$31,[1]Разряды!$F$3,IF(H62&lt;=[1]Разряды!$G$31,[1]Разряды!$G$3,IF(H62&lt;=[1]Разряды!$H$31,[1]Разряды!$H$3,IF(H62&lt;=[1]Разряды!$I$31,[1]Разряды!$I$3,IF(H62&lt;=[1]Разряды!$J$31,[1]Разряды!$J$3,"б/р"))))))))</f>
        <v>3р</v>
      </c>
      <c r="K62" s="47">
        <v>0</v>
      </c>
      <c r="L62" s="35" t="str">
        <f>IF(B62=0," ",VLOOKUP($B62,[1]Женщины!$B$1:$H$65536,7,FALSE))</f>
        <v>Васин В.Н., Тюленев С.А.</v>
      </c>
    </row>
    <row r="63" spans="1:12" x14ac:dyDescent="0.25">
      <c r="A63" s="31">
        <v>53</v>
      </c>
      <c r="B63" s="82">
        <v>188</v>
      </c>
      <c r="C63" s="35" t="str">
        <f>IF(B63=0," ",VLOOKUP(B63,[1]Женщины!B$1:H$65536,2,FALSE))</f>
        <v>Антонова Анастасия</v>
      </c>
      <c r="D63" s="36" t="str">
        <f>IF(B63=0," ",VLOOKUP($B63,[1]Женщины!$B$1:$H$65536,3,FALSE))</f>
        <v>03.02.1994</v>
      </c>
      <c r="E63" s="37" t="str">
        <f>IF(B63=0," ",IF(VLOOKUP($B63,[1]Женщины!$B$1:$H$65536,4,FALSE)=0," ",VLOOKUP($B63,[1]Женщины!$B$1:$H$65536,4,FALSE)))</f>
        <v>2р</v>
      </c>
      <c r="F63" s="35" t="str">
        <f>IF(B63=0," ",VLOOKUP($B63,[1]Женщины!$B$1:$H$65536,5,FALSE))</f>
        <v>Р-ка Марий Эл</v>
      </c>
      <c r="G63" s="35" t="str">
        <f>IF(B63=0," ",VLOOKUP($B63,[1]Женщины!$B$1:$H$65536,6,FALSE))</f>
        <v>Йошкар-Ола, ПГТУ</v>
      </c>
      <c r="H63" s="41">
        <v>3.4432870370370368E-4</v>
      </c>
      <c r="I63" s="29"/>
      <c r="J63" s="48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3р</v>
      </c>
      <c r="K63" s="47">
        <v>0</v>
      </c>
      <c r="L63" s="35" t="str">
        <f>IF(B63=0," ",VLOOKUP($B63,[1]Женщины!$B$1:$H$65536,7,FALSE))</f>
        <v>Соколов В.Г.</v>
      </c>
    </row>
    <row r="64" spans="1:12" x14ac:dyDescent="0.25">
      <c r="A64" s="31">
        <v>54</v>
      </c>
      <c r="B64" s="82">
        <v>400</v>
      </c>
      <c r="C64" s="35" t="str">
        <f>IF(B64=0," ",VLOOKUP(B64,[1]Женщины!B$1:H$65536,2,FALSE))</f>
        <v>Клюкина Виктория</v>
      </c>
      <c r="D64" s="36" t="str">
        <f>IF(B64=0," ",VLOOKUP($B64,[1]Женщины!$B$1:$H$65536,3,FALSE))</f>
        <v>08.02.1994</v>
      </c>
      <c r="E64" s="37" t="str">
        <f>IF(B64=0," ",IF(VLOOKUP($B64,[1]Женщины!$B$1:$H$65536,4,FALSE)=0," ",VLOOKUP($B64,[1]Женщины!$B$1:$H$65536,4,FALSE)))</f>
        <v>2р</v>
      </c>
      <c r="F64" s="35" t="str">
        <f>IF(B64=0," ",VLOOKUP($B64,[1]Женщины!$B$1:$H$65536,5,FALSE))</f>
        <v>Ивановская</v>
      </c>
      <c r="G64" s="35" t="str">
        <f>IF(B64=0," ",VLOOKUP($B64,[1]Женщины!$B$1:$H$65536,6,FALSE))</f>
        <v>Шуя, ШФ ИвГУ</v>
      </c>
      <c r="H64" s="41">
        <v>3.4490740740740743E-4</v>
      </c>
      <c r="I64" s="29"/>
      <c r="J64" s="48" t="str">
        <f>IF(H64=0," ",IF(H64&lt;=[1]Разряды!$D$31,[1]Разряды!$D$3,IF(H64&lt;=[1]Разряды!$E$31,[1]Разряды!$E$3,IF(H64&lt;=[1]Разряды!$F$31,[1]Разряды!$F$3,IF(H64&lt;=[1]Разряды!$G$31,[1]Разряды!$G$3,IF(H64&lt;=[1]Разряды!$H$31,[1]Разряды!$H$3,IF(H64&lt;=[1]Разряды!$I$31,[1]Разряды!$I$3,IF(H64&lt;=[1]Разряды!$J$31,[1]Разряды!$J$3,"б/р"))))))))</f>
        <v>3р</v>
      </c>
      <c r="K64" s="47">
        <v>0</v>
      </c>
      <c r="L64" s="39" t="str">
        <f>IF(B64=0," ",VLOOKUP($B64,[1]Женщины!$B$1:$H$65536,7,FALSE))</f>
        <v>Кузнецов В.А.</v>
      </c>
    </row>
    <row r="65" spans="1:12" x14ac:dyDescent="0.25">
      <c r="A65" s="31">
        <v>55</v>
      </c>
      <c r="B65" s="82">
        <v>99</v>
      </c>
      <c r="C65" s="35" t="str">
        <f>IF(B65=0," ",VLOOKUP(B65,[1]Женщины!B$1:H$65536,2,FALSE))</f>
        <v>Соколова Анна</v>
      </c>
      <c r="D65" s="36" t="str">
        <f>IF(B65=0," ",VLOOKUP($B65,[1]Женщины!$B$1:$H$65536,3,FALSE))</f>
        <v>1991</v>
      </c>
      <c r="E65" s="37" t="str">
        <f>IF(B65=0," ",IF(VLOOKUP($B65,[1]Женщины!$B$1:$H$65536,4,FALSE)=0," ",VLOOKUP($B65,[1]Женщины!$B$1:$H$65536,4,FALSE)))</f>
        <v>1р</v>
      </c>
      <c r="F65" s="35" t="str">
        <f>IF(B65=0," ",VLOOKUP($B65,[1]Женщины!$B$1:$H$65536,5,FALSE))</f>
        <v>Ярославская</v>
      </c>
      <c r="G65" s="35" t="str">
        <f>IF(B65=0," ",VLOOKUP($B65,[1]Женщины!$B$1:$H$65536,6,FALSE))</f>
        <v>Рыбинск, РГАТУ им. П.А. Соловьева</v>
      </c>
      <c r="H65" s="29">
        <v>3.4780092592592594E-4</v>
      </c>
      <c r="I65" s="29"/>
      <c r="J65" s="48" t="str">
        <f>IF(H65=0," ",IF(H65&lt;=[1]Разряды!$D$31,[1]Разряды!$D$3,IF(H65&lt;=[1]Разряды!$E$31,[1]Разряды!$E$3,IF(H65&lt;=[1]Разряды!$F$31,[1]Разряды!$F$3,IF(H65&lt;=[1]Разряды!$G$31,[1]Разряды!$G$3,IF(H65&lt;=[1]Разряды!$H$31,[1]Разряды!$H$3,IF(H65&lt;=[1]Разряды!$I$31,[1]Разряды!$I$3,IF(H65&lt;=[1]Разряды!$J$31,[1]Разряды!$J$3,"б/р"))))))))</f>
        <v>3р</v>
      </c>
      <c r="K65" s="38">
        <v>0</v>
      </c>
      <c r="L65" s="35" t="str">
        <f>IF(B65=0," ",VLOOKUP($B65,[1]Женщины!$B$1:$H$65536,7,FALSE))</f>
        <v>Жукова Т.Г.</v>
      </c>
    </row>
    <row r="66" spans="1:12" x14ac:dyDescent="0.25">
      <c r="A66" s="31">
        <v>56</v>
      </c>
      <c r="B66" s="82">
        <v>380</v>
      </c>
      <c r="C66" s="35" t="str">
        <f>IF(B66=0," ",VLOOKUP(B66,[1]Женщины!B$1:H$65536,2,FALSE))</f>
        <v>Чувакова Алена</v>
      </c>
      <c r="D66" s="36" t="str">
        <f>IF(B66=0," ",VLOOKUP($B66,[1]Женщины!$B$1:$H$65536,3,FALSE))</f>
        <v>1995</v>
      </c>
      <c r="E66" s="37" t="str">
        <f>IF(B66=0," ",IF(VLOOKUP($B66,[1]Женщины!$B$1:$H$65536,4,FALSE)=0," ",VLOOKUP($B66,[1]Женщины!$B$1:$H$65536,4,FALSE)))</f>
        <v>2р</v>
      </c>
      <c r="F66" s="35" t="str">
        <f>IF(B66=0," ",VLOOKUP($B66,[1]Женщины!$B$1:$H$65536,5,FALSE))</f>
        <v>Ивановская</v>
      </c>
      <c r="G66" s="35" t="str">
        <f>IF(B66=0," ",VLOOKUP($B66,[1]Женщины!$B$1:$H$65536,6,FALSE))</f>
        <v>Иваново, ИГСХА им. ак. Д.К. Беляева</v>
      </c>
      <c r="H66" s="29">
        <v>3.4895833333333328E-4</v>
      </c>
      <c r="I66" s="29"/>
      <c r="J66" s="48" t="str">
        <f>IF(H66=0," ",IF(H66&lt;=[1]Разряды!$D$31,[1]Разряды!$D$3,IF(H66&lt;=[1]Разряды!$E$31,[1]Разряды!$E$3,IF(H66&lt;=[1]Разряды!$F$31,[1]Разряды!$F$3,IF(H66&lt;=[1]Разряды!$G$31,[1]Разряды!$G$3,IF(H66&lt;=[1]Разряды!$H$31,[1]Разряды!$H$3,IF(H66&lt;=[1]Разряды!$I$31,[1]Разряды!$I$3,IF(H66&lt;=[1]Разряды!$J$31,[1]Разряды!$J$3,"б/р"))))))))</f>
        <v>3р</v>
      </c>
      <c r="K66" s="47">
        <v>0</v>
      </c>
      <c r="L66" s="39" t="str">
        <f>IF(B66=0," ",VLOOKUP($B66,[1]Женщины!$B$1:$H$65536,7,FALSE))</f>
        <v>Левичева М.Б.</v>
      </c>
    </row>
    <row r="67" spans="1:12" x14ac:dyDescent="0.25">
      <c r="A67" s="31">
        <v>57</v>
      </c>
      <c r="B67" s="82">
        <v>114</v>
      </c>
      <c r="C67" s="35" t="str">
        <f>IF(B67=0," ",VLOOKUP(B67,[1]Женщины!B$1:H$65536,2,FALSE))</f>
        <v>Чистякова Екатерина</v>
      </c>
      <c r="D67" s="36" t="str">
        <f>IF(B67=0," ",VLOOKUP($B67,[1]Женщины!$B$1:$H$65536,3,FALSE))</f>
        <v>1993</v>
      </c>
      <c r="E67" s="37" t="str">
        <f>IF(B67=0," ",IF(VLOOKUP($B67,[1]Женщины!$B$1:$H$65536,4,FALSE)=0," ",VLOOKUP($B67,[1]Женщины!$B$1:$H$65536,4,FALSE)))</f>
        <v>2р</v>
      </c>
      <c r="F67" s="35" t="str">
        <f>IF(B67=0," ",VLOOKUP($B67,[1]Женщины!$B$1:$H$65536,5,FALSE))</f>
        <v>Ярославская</v>
      </c>
      <c r="G67" s="35" t="str">
        <f>IF(B67=0," ",VLOOKUP($B67,[1]Женщины!$B$1:$H$65536,6,FALSE))</f>
        <v>Рыбинск, РГАТУ им. П.А. Соловьева</v>
      </c>
      <c r="H67" s="41">
        <v>3.523148148148148E-4</v>
      </c>
      <c r="I67" s="29"/>
      <c r="J67" s="48" t="str">
        <f>IF(H67=0," ",IF(H67&lt;=[1]Разряды!$D$31,[1]Разряды!$D$3,IF(H67&lt;=[1]Разряды!$E$31,[1]Разряды!$E$3,IF(H67&lt;=[1]Разряды!$F$31,[1]Разряды!$F$3,IF(H67&lt;=[1]Разряды!$G$31,[1]Разряды!$G$3,IF(H67&lt;=[1]Разряды!$H$31,[1]Разряды!$H$3,IF(H67&lt;=[1]Разряды!$I$31,[1]Разряды!$I$3,IF(H67&lt;=[1]Разряды!$J$31,[1]Разряды!$J$3,"б/р"))))))))</f>
        <v>3р</v>
      </c>
      <c r="K67" s="47">
        <v>0</v>
      </c>
      <c r="L67" s="35" t="str">
        <f>IF(B67=0," ",VLOOKUP($B67,[1]Женщины!$B$1:$H$65536,7,FALSE))</f>
        <v>Гайдуков Э.А.</v>
      </c>
    </row>
    <row r="68" spans="1:12" x14ac:dyDescent="0.25">
      <c r="A68" s="31">
        <v>58</v>
      </c>
      <c r="B68" s="82">
        <v>93</v>
      </c>
      <c r="C68" s="35" t="str">
        <f>IF(B68=0," ",VLOOKUP(B68,[1]Женщины!B$1:H$65536,2,FALSE))</f>
        <v>Шарова Анна</v>
      </c>
      <c r="D68" s="36" t="str">
        <f>IF(B68=0," ",VLOOKUP($B68,[1]Женщины!$B$1:$H$65536,3,FALSE))</f>
        <v>02.11.1992</v>
      </c>
      <c r="E68" s="37" t="str">
        <f>IF(B68=0," ",IF(VLOOKUP($B68,[1]Женщины!$B$1:$H$65536,4,FALSE)=0," ",VLOOKUP($B68,[1]Женщины!$B$1:$H$65536,4,FALSE)))</f>
        <v>2р</v>
      </c>
      <c r="F68" s="35" t="str">
        <f>IF(B68=0," ",VLOOKUP($B68,[1]Женщины!$B$1:$H$65536,5,FALSE))</f>
        <v>Ярославская</v>
      </c>
      <c r="G68" s="35" t="str">
        <f>IF(B68=0," ",VLOOKUP($B68,[1]Женщины!$B$1:$H$65536,6,FALSE))</f>
        <v>Ярославль, ЯГТУ</v>
      </c>
      <c r="H68" s="41">
        <v>3.5393518518518516E-4</v>
      </c>
      <c r="I68" s="29"/>
      <c r="J68" s="48" t="str">
        <f>IF(H68=0," ",IF(H68&lt;=[1]Разряды!$D$31,[1]Разряды!$D$3,IF(H68&lt;=[1]Разряды!$E$31,[1]Разряды!$E$3,IF(H68&lt;=[1]Разряды!$F$31,[1]Разряды!$F$3,IF(H68&lt;=[1]Разряды!$G$31,[1]Разряды!$G$3,IF(H68&lt;=[1]Разряды!$H$31,[1]Разряды!$H$3,IF(H68&lt;=[1]Разряды!$I$31,[1]Разряды!$I$3,IF(H68&lt;=[1]Разряды!$J$31,[1]Разряды!$J$3,"б/р"))))))))</f>
        <v>3р</v>
      </c>
      <c r="K68" s="38">
        <v>0</v>
      </c>
      <c r="L68" s="35" t="str">
        <f>IF(B68=0," ",VLOOKUP($B68,[1]Женщины!$B$1:$H$65536,7,FALSE))</f>
        <v>Круглова Е.В.</v>
      </c>
    </row>
    <row r="69" spans="1:12" x14ac:dyDescent="0.25">
      <c r="A69" s="31"/>
      <c r="B69" s="82">
        <v>85</v>
      </c>
      <c r="C69" s="35" t="str">
        <f>IF(B69=0," ",VLOOKUP(B69,[1]Женщины!B$1:H$65536,2,FALSE))</f>
        <v>Ветрова Виктория</v>
      </c>
      <c r="D69" s="36" t="str">
        <f>IF(B69=0," ",VLOOKUP($B69,[1]Женщины!$B$1:$H$65536,3,FALSE))</f>
        <v>22.05.1995</v>
      </c>
      <c r="E69" s="37" t="str">
        <f>IF(B69=0," ",IF(VLOOKUP($B69,[1]Женщины!$B$1:$H$65536,4,FALSE)=0," ",VLOOKUP($B69,[1]Женщины!$B$1:$H$65536,4,FALSE)))</f>
        <v>2р</v>
      </c>
      <c r="F69" s="35" t="str">
        <f>IF(B69=0," ",VLOOKUP($B69,[1]Женщины!$B$1:$H$65536,5,FALSE))</f>
        <v>Ярославская</v>
      </c>
      <c r="G69" s="35" t="str">
        <f>IF(B69=0," ",VLOOKUP($B69,[1]Женщины!$B$1:$H$65536,6,FALSE))</f>
        <v>Ярославль, ЯГТУ</v>
      </c>
      <c r="H69" s="264" t="s">
        <v>27</v>
      </c>
      <c r="I69" s="30"/>
      <c r="J69" s="48"/>
      <c r="K69" s="47">
        <v>0</v>
      </c>
      <c r="L69" s="35" t="str">
        <f>IF(B69=0," ",VLOOKUP($B69,[1]Женщины!$B$1:$H$65536,7,FALSE))</f>
        <v>Круглова Е.В.</v>
      </c>
    </row>
    <row r="70" spans="1:12" x14ac:dyDescent="0.25">
      <c r="A70" s="31"/>
      <c r="B70" s="82">
        <v>276</v>
      </c>
      <c r="C70" s="35" t="str">
        <f>IF(B70=0," ",VLOOKUP(B70,[1]Женщины!B$1:H$65536,2,FALSE))</f>
        <v>Сулейманова Тамара</v>
      </c>
      <c r="D70" s="36" t="str">
        <f>IF(B70=0," ",VLOOKUP($B70,[1]Женщины!$B$1:$H$65536,3,FALSE))</f>
        <v>20.09.1994</v>
      </c>
      <c r="E70" s="37" t="str">
        <f>IF(B70=0," ",IF(VLOOKUP($B70,[1]Женщины!$B$1:$H$65536,4,FALSE)=0," ",VLOOKUP($B70,[1]Женщины!$B$1:$H$65536,4,FALSE)))</f>
        <v>КМС</v>
      </c>
      <c r="F70" s="35" t="str">
        <f>IF(B70=0," ",VLOOKUP($B70,[1]Женщины!$B$1:$H$65536,5,FALSE))</f>
        <v>Р-ка Дагестан</v>
      </c>
      <c r="G70" s="35" t="str">
        <f>IF(B70=0," ",VLOOKUP($B70,[1]Женщины!$B$1:$H$65536,6,FALSE))</f>
        <v>Махачкала, ДГУ</v>
      </c>
      <c r="H70" s="262" t="s">
        <v>27</v>
      </c>
      <c r="I70" s="29"/>
      <c r="J70" s="48"/>
      <c r="K70" s="38">
        <v>0</v>
      </c>
      <c r="L70" s="35" t="str">
        <f>IF(B70=0," ",VLOOKUP($B70,[1]Женщины!$B$1:$H$65536,7,FALSE))</f>
        <v>Багаутдинов З.М.</v>
      </c>
    </row>
    <row r="71" spans="1:12" x14ac:dyDescent="0.25">
      <c r="A71" s="31"/>
      <c r="B71" s="82">
        <v>439</v>
      </c>
      <c r="C71" s="35" t="str">
        <f>IF(B71=0," ",VLOOKUP(B71,[1]Женщины!B$1:H$65536,2,FALSE))</f>
        <v>Нигматуллина Виктория</v>
      </c>
      <c r="D71" s="36" t="str">
        <f>IF(B71=0," ",VLOOKUP($B71,[1]Женщины!$B$1:$H$65536,3,FALSE))</f>
        <v>1994</v>
      </c>
      <c r="E71" s="37" t="str">
        <f>IF(B71=0," ",IF(VLOOKUP($B71,[1]Женщины!$B$1:$H$65536,4,FALSE)=0," ",VLOOKUP($B71,[1]Женщины!$B$1:$H$65536,4,FALSE)))</f>
        <v>КМС</v>
      </c>
      <c r="F71" s="35" t="str">
        <f>IF(B71=0," ",VLOOKUP($B71,[1]Женщины!$B$1:$H$65536,5,FALSE))</f>
        <v>Калиниградская</v>
      </c>
      <c r="G71" s="35" t="str">
        <f>IF(B71=0," ",VLOOKUP($B71,[1]Женщины!$B$1:$H$65536,6,FALSE))</f>
        <v>Калининград, КГТУ</v>
      </c>
      <c r="H71" s="262" t="s">
        <v>27</v>
      </c>
      <c r="I71" s="29"/>
      <c r="J71" s="48"/>
      <c r="K71" s="38">
        <v>0</v>
      </c>
      <c r="L71" s="35" t="str">
        <f>IF(B71=0," ",VLOOKUP($B71,[1]Женщины!$B$1:$H$65536,7,FALSE))</f>
        <v>Стародубова Т.А.</v>
      </c>
    </row>
    <row r="72" spans="1:12" x14ac:dyDescent="0.25">
      <c r="A72" s="31"/>
      <c r="B72" s="82">
        <v>78</v>
      </c>
      <c r="C72" s="35" t="str">
        <f>IF(B72=0," ",VLOOKUP(B72,[1]Женщины!B$1:H$65536,2,FALSE))</f>
        <v>Голубева Елена</v>
      </c>
      <c r="D72" s="36" t="str">
        <f>IF(B72=0," ",VLOOKUP($B72,[1]Женщины!$B$1:$H$65536,3,FALSE))</f>
        <v>1992</v>
      </c>
      <c r="E72" s="37" t="str">
        <f>IF(B72=0," ",IF(VLOOKUP($B72,[1]Женщины!$B$1:$H$65536,4,FALSE)=0," ",VLOOKUP($B72,[1]Женщины!$B$1:$H$65536,4,FALSE)))</f>
        <v>2р</v>
      </c>
      <c r="F72" s="35" t="str">
        <f>IF(B72=0," ",VLOOKUP($B72,[1]Женщины!$B$1:$H$65536,5,FALSE))</f>
        <v>Ярославская</v>
      </c>
      <c r="G72" s="35" t="str">
        <f>IF(B72=0," ",VLOOKUP($B72,[1]Женщины!$B$1:$H$65536,6,FALSE))</f>
        <v>Ярославль, ЯГТУ</v>
      </c>
      <c r="H72" s="262" t="s">
        <v>27</v>
      </c>
      <c r="I72" s="29"/>
      <c r="J72" s="48"/>
      <c r="K72" s="38">
        <v>0</v>
      </c>
      <c r="L72" s="35" t="str">
        <f>IF(B72=0," ",VLOOKUP($B72,[1]Женщины!$B$1:$H$65536,7,FALSE))</f>
        <v>Круглова Е.В.</v>
      </c>
    </row>
    <row r="73" spans="1:12" x14ac:dyDescent="0.25">
      <c r="A73" s="31"/>
      <c r="B73" s="82">
        <v>322</v>
      </c>
      <c r="C73" s="35" t="str">
        <f>IF(B73=0," ",VLOOKUP(B73,[1]Женщины!B$1:H$65536,2,FALSE))</f>
        <v>Гужова Александра</v>
      </c>
      <c r="D73" s="36" t="str">
        <f>IF(B73=0," ",VLOOKUP($B73,[1]Женщины!$B$1:$H$65536,3,FALSE))</f>
        <v>06.04.1992</v>
      </c>
      <c r="E73" s="37" t="str">
        <f>IF(B73=0," ",IF(VLOOKUP($B73,[1]Женщины!$B$1:$H$65536,4,FALSE)=0," ",VLOOKUP($B73,[1]Женщины!$B$1:$H$65536,4,FALSE)))</f>
        <v>КМС</v>
      </c>
      <c r="F73" s="35" t="str">
        <f>IF(B73=0," ",VLOOKUP($B73,[1]Женщины!$B$1:$H$65536,5,FALSE))</f>
        <v>Р-ка Карелия</v>
      </c>
      <c r="G73" s="35" t="str">
        <f>IF(B73=0," ",VLOOKUP($B73,[1]Женщины!$B$1:$H$65536,6,FALSE))</f>
        <v>Петрозаводск, ПетрГУ</v>
      </c>
      <c r="H73" s="262" t="s">
        <v>27</v>
      </c>
      <c r="I73" s="29"/>
      <c r="J73" s="48"/>
      <c r="K73" s="38">
        <v>0</v>
      </c>
      <c r="L73" s="35" t="str">
        <f>IF(B73=0," ",VLOOKUP($B73,[1]Женщины!$B$1:$H$65536,7,FALSE))</f>
        <v>Романюк В.А.</v>
      </c>
    </row>
    <row r="74" spans="1:12" x14ac:dyDescent="0.25">
      <c r="A74" s="31"/>
      <c r="B74" s="82">
        <v>79</v>
      </c>
      <c r="C74" s="35" t="str">
        <f>IF(B74=0," ",VLOOKUP(B74,[1]Женщины!B$1:H$65536,2,FALSE))</f>
        <v>Замскова Елена</v>
      </c>
      <c r="D74" s="36" t="str">
        <f>IF(B74=0," ",VLOOKUP($B74,[1]Женщины!$B$1:$H$65536,3,FALSE))</f>
        <v>1993</v>
      </c>
      <c r="E74" s="37" t="str">
        <f>IF(B74=0," ",IF(VLOOKUP($B74,[1]Женщины!$B$1:$H$65536,4,FALSE)=0," ",VLOOKUP($B74,[1]Женщины!$B$1:$H$65536,4,FALSE)))</f>
        <v>2р</v>
      </c>
      <c r="F74" s="35" t="str">
        <f>IF(B74=0," ",VLOOKUP($B74,[1]Женщины!$B$1:$H$65536,5,FALSE))</f>
        <v>Ярославская</v>
      </c>
      <c r="G74" s="35" t="str">
        <f>IF(B74=0," ",VLOOKUP($B74,[1]Женщины!$B$1:$H$65536,6,FALSE))</f>
        <v>Ярославль, ЯГТУ</v>
      </c>
      <c r="H74" s="262" t="s">
        <v>27</v>
      </c>
      <c r="I74" s="29"/>
      <c r="J74" s="48"/>
      <c r="K74" s="38">
        <v>0</v>
      </c>
      <c r="L74" s="35" t="str">
        <f>IF(B74=0," ",VLOOKUP($B74,[1]Женщины!$B$1:$H$65536,7,FALSE))</f>
        <v>Круглова Е.В.</v>
      </c>
    </row>
    <row r="75" spans="1:12" x14ac:dyDescent="0.25">
      <c r="A75" s="31"/>
      <c r="B75" s="82">
        <v>50</v>
      </c>
      <c r="C75" s="35" t="str">
        <f>IF(B75=0," ",VLOOKUP(B75,[1]Женщины!B$1:H$65536,2,FALSE))</f>
        <v>Блинова Валерия</v>
      </c>
      <c r="D75" s="36" t="str">
        <f>IF(B75=0," ",VLOOKUP($B75,[1]Женщины!$B$1:$H$65536,3,FALSE))</f>
        <v>21.02.1996</v>
      </c>
      <c r="E75" s="37" t="str">
        <f>IF(B75=0," ",IF(VLOOKUP($B75,[1]Женщины!$B$1:$H$65536,4,FALSE)=0," ",VLOOKUP($B75,[1]Женщины!$B$1:$H$65536,4,FALSE)))</f>
        <v>2р</v>
      </c>
      <c r="F75" s="35" t="str">
        <f>IF(B75=0," ",VLOOKUP($B75,[1]Женщины!$B$1:$H$65536,5,FALSE))</f>
        <v>Ярославская</v>
      </c>
      <c r="G75" s="35" t="str">
        <f>IF(B75=0," ",VLOOKUP($B75,[1]Женщины!$B$1:$H$65536,6,FALSE))</f>
        <v>Ярославль, ЯрГУ им. П.Г. Демидова</v>
      </c>
      <c r="H75" s="41" t="s">
        <v>79</v>
      </c>
      <c r="I75" s="29"/>
      <c r="J75" s="48"/>
      <c r="K75" s="47" t="s">
        <v>26</v>
      </c>
      <c r="L75" s="35" t="str">
        <f>IF(B75=0," ",VLOOKUP($B75,[1]Женщины!$B$1:$H$65536,7,FALSE))</f>
        <v>Станкевич В.А.</v>
      </c>
    </row>
    <row r="76" spans="1:12" x14ac:dyDescent="0.25">
      <c r="A76" s="31"/>
      <c r="B76" s="82">
        <v>108</v>
      </c>
      <c r="C76" s="35" t="str">
        <f>IF(B76=0," ",VLOOKUP(B76,[1]Женщины!B$1:H$65536,2,FALSE))</f>
        <v>Мошкина Алина</v>
      </c>
      <c r="D76" s="36" t="str">
        <f>IF(B76=0," ",VLOOKUP($B76,[1]Женщины!$B$1:$H$65536,3,FALSE))</f>
        <v>1995</v>
      </c>
      <c r="E76" s="37" t="str">
        <f>IF(B76=0," ",IF(VLOOKUP($B76,[1]Женщины!$B$1:$H$65536,4,FALSE)=0," ",VLOOKUP($B76,[1]Женщины!$B$1:$H$65536,4,FALSE)))</f>
        <v>2р</v>
      </c>
      <c r="F76" s="35" t="str">
        <f>IF(B76=0," ",VLOOKUP($B76,[1]Женщины!$B$1:$H$65536,5,FALSE))</f>
        <v>Ярославская</v>
      </c>
      <c r="G76" s="35" t="str">
        <f>IF(B76=0," ",VLOOKUP($B76,[1]Женщины!$B$1:$H$65536,6,FALSE))</f>
        <v>Рыбинск, РГАТУ им. П.А. Соловьева</v>
      </c>
      <c r="H76" s="41" t="s">
        <v>79</v>
      </c>
      <c r="I76" s="29"/>
      <c r="J76" s="48"/>
      <c r="K76" s="47">
        <v>0</v>
      </c>
      <c r="L76" s="35" t="str">
        <f>IF(B76=0," ",VLOOKUP($B76,[1]Женщины!$B$1:$H$65536,7,FALSE))</f>
        <v>Гайдуков Э.А.</v>
      </c>
    </row>
    <row r="77" spans="1:12" ht="22.5" x14ac:dyDescent="0.25">
      <c r="A77" s="31"/>
      <c r="B77" s="82">
        <v>435</v>
      </c>
      <c r="C77" s="27" t="str">
        <f>IF(B77=0," ",VLOOKUP(B77,[1]Женщины!B$1:H$65536,2,FALSE))</f>
        <v>Зуйкевич Елена</v>
      </c>
      <c r="D77" s="28" t="str">
        <f>IF(B77=0," ",VLOOKUP($B77,[1]Женщины!$B$1:$H$65536,3,FALSE))</f>
        <v>26.02.1990</v>
      </c>
      <c r="E77" s="26" t="str">
        <f>IF(B77=0," ",IF(VLOOKUP($B77,[1]Женщины!$B$1:$H$65536,4,FALSE)=0," ",VLOOKUP($B77,[1]Женщины!$B$1:$H$65536,4,FALSE)))</f>
        <v>МС</v>
      </c>
      <c r="F77" s="27" t="str">
        <f>IF(B77=0," ",VLOOKUP($B77,[1]Женщины!$B$1:$H$65536,5,FALSE))</f>
        <v>Калиниградская</v>
      </c>
      <c r="G77" s="27" t="str">
        <f>IF(B77=0," ",VLOOKUP($B77,[1]Женщины!$B$1:$H$65536,6,FALSE))</f>
        <v>Калининград, БФУ им. И. Канта</v>
      </c>
      <c r="H77" s="52" t="s">
        <v>80</v>
      </c>
      <c r="I77" s="29"/>
      <c r="J77" s="31"/>
      <c r="K77" s="34">
        <v>0</v>
      </c>
      <c r="L77" s="32" t="str">
        <f>IF(B77=0," ",VLOOKUP($B77,[1]Женщины!$B$1:$H$65536,7,FALSE))</f>
        <v xml:space="preserve">Малиновская Н.А., Верещагина З.Г., Носов </v>
      </c>
    </row>
    <row r="78" spans="1:12" x14ac:dyDescent="0.25">
      <c r="A78" s="31"/>
      <c r="B78" s="82">
        <v>401</v>
      </c>
      <c r="C78" s="35" t="str">
        <f>IF(B78=0," ",VLOOKUP(B78,[1]Женщины!B$1:H$65536,2,FALSE))</f>
        <v>Молькова Анна</v>
      </c>
      <c r="D78" s="36" t="str">
        <f>IF(B78=0," ",VLOOKUP($B78,[1]Женщины!$B$1:$H$65536,3,FALSE))</f>
        <v>27.12.1995</v>
      </c>
      <c r="E78" s="37" t="str">
        <f>IF(B78=0," ",IF(VLOOKUP($B78,[1]Женщины!$B$1:$H$65536,4,FALSE)=0," ",VLOOKUP($B78,[1]Женщины!$B$1:$H$65536,4,FALSE)))</f>
        <v>1р</v>
      </c>
      <c r="F78" s="35" t="str">
        <f>IF(B78=0," ",VLOOKUP($B78,[1]Женщины!$B$1:$H$65536,5,FALSE))</f>
        <v>Ивановская</v>
      </c>
      <c r="G78" s="35" t="str">
        <f>IF(B78=0," ",VLOOKUP($B78,[1]Женщины!$B$1:$H$65536,6,FALSE))</f>
        <v>Шуя, ШФ ИвГУ</v>
      </c>
      <c r="H78" s="52" t="s">
        <v>80</v>
      </c>
      <c r="I78" s="29"/>
      <c r="J78" s="48"/>
      <c r="K78" s="38">
        <v>0</v>
      </c>
      <c r="L78" s="35" t="str">
        <f>IF(B78=0," ",VLOOKUP($B78,[1]Женщины!$B$1:$H$65536,7,FALSE))</f>
        <v>Кузнецов В.А.</v>
      </c>
    </row>
    <row r="79" spans="1:12" ht="15.75" thickBot="1" x14ac:dyDescent="0.3">
      <c r="A79" s="53"/>
      <c r="B79" s="54"/>
      <c r="C79" s="55" t="str">
        <f>IF(B79=0," ",VLOOKUP(B79,[1]Женщины!B$1:H$65536,2,FALSE))</f>
        <v xml:space="preserve"> </v>
      </c>
      <c r="D79" s="81" t="str">
        <f>IF(B79=0," ",VLOOKUP($B79,[1]Женщины!$B$1:$H$65536,3,FALSE))</f>
        <v xml:space="preserve"> </v>
      </c>
      <c r="E79" s="57" t="str">
        <f>IF(B79=0," ",IF(VLOOKUP($B79,[1]Женщины!$B$1:$H$65536,4,FALSE)=0," ",VLOOKUP($B79,[1]Женщины!$B$1:$H$65536,4,FALSE)))</f>
        <v xml:space="preserve"> </v>
      </c>
      <c r="F79" s="55" t="str">
        <f>IF(B79=0," ",VLOOKUP($B79,[1]Женщины!$B$1:$H$65536,5,FALSE))</f>
        <v xml:space="preserve"> </v>
      </c>
      <c r="G79" s="55" t="str">
        <f>IF(B79=0," ",VLOOKUP($B79,[1]Женщины!$B$1:$H$65536,6,FALSE))</f>
        <v xml:space="preserve"> </v>
      </c>
      <c r="H79" s="80"/>
      <c r="I79" s="59"/>
      <c r="J79" s="60"/>
      <c r="K79" s="79"/>
      <c r="L79" s="55" t="str">
        <f>IF(B79=0," ",VLOOKUP($B79,[1]Женщины!$B$1:$H$65536,7,FALSE))</f>
        <v xml:space="preserve"> </v>
      </c>
    </row>
    <row r="80" spans="1:12" ht="15.75" thickTop="1" x14ac:dyDescent="0.25">
      <c r="A80" s="170"/>
      <c r="B80" s="61"/>
      <c r="C80" s="62"/>
      <c r="D80" s="77"/>
      <c r="E80" s="64"/>
      <c r="F80" s="62"/>
      <c r="G80" s="62"/>
      <c r="H80" s="78"/>
      <c r="I80" s="66"/>
      <c r="J80" s="67"/>
      <c r="K80" s="64"/>
      <c r="L80" s="62"/>
    </row>
    <row r="81" spans="1:12" x14ac:dyDescent="0.25">
      <c r="A81" s="170"/>
      <c r="B81" s="61"/>
      <c r="C81" s="62"/>
      <c r="D81" s="77"/>
      <c r="E81" s="64"/>
      <c r="F81" s="62"/>
      <c r="G81" s="62"/>
      <c r="H81" s="78"/>
      <c r="I81" s="66"/>
      <c r="J81" s="67"/>
      <c r="K81" s="64"/>
      <c r="L81" s="62"/>
    </row>
    <row r="82" spans="1:12" x14ac:dyDescent="0.25">
      <c r="A82" s="170"/>
      <c r="B82" s="61"/>
      <c r="C82" s="62"/>
      <c r="D82" s="77"/>
      <c r="E82" s="64"/>
      <c r="F82" s="62"/>
      <c r="G82" s="62"/>
      <c r="H82" s="78"/>
      <c r="I82" s="66"/>
      <c r="J82" s="67"/>
      <c r="K82" s="64"/>
      <c r="L82" s="62"/>
    </row>
    <row r="83" spans="1:12" x14ac:dyDescent="0.25">
      <c r="A83" s="170"/>
      <c r="B83" s="61"/>
      <c r="C83" s="62"/>
      <c r="D83" s="77"/>
      <c r="E83" s="64"/>
      <c r="F83" s="62"/>
      <c r="G83" s="62"/>
      <c r="H83" s="78"/>
      <c r="I83" s="66"/>
      <c r="J83" s="67"/>
      <c r="K83" s="64"/>
      <c r="L83" s="62"/>
    </row>
    <row r="84" spans="1:12" x14ac:dyDescent="0.25">
      <c r="A84" s="170"/>
      <c r="B84" s="61"/>
      <c r="C84" s="62"/>
      <c r="D84" s="77"/>
      <c r="E84" s="64"/>
      <c r="F84" s="62"/>
      <c r="G84" s="62"/>
      <c r="H84" s="78"/>
      <c r="I84" s="66"/>
      <c r="J84" s="67"/>
      <c r="K84" s="64"/>
      <c r="L84" s="62"/>
    </row>
    <row r="85" spans="1:12" x14ac:dyDescent="0.25">
      <c r="A85" s="170"/>
      <c r="B85" s="61"/>
      <c r="C85" s="62"/>
      <c r="D85" s="77"/>
      <c r="E85" s="64"/>
      <c r="F85" s="62"/>
      <c r="G85" s="62"/>
      <c r="H85" s="78"/>
      <c r="I85" s="66"/>
      <c r="J85" s="67"/>
      <c r="K85" s="64"/>
      <c r="L85" s="62"/>
    </row>
    <row r="86" spans="1:12" x14ac:dyDescent="0.25">
      <c r="A86" s="170"/>
      <c r="B86" s="61"/>
      <c r="C86" s="62"/>
      <c r="D86" s="77"/>
      <c r="E86" s="64"/>
      <c r="F86" s="62"/>
      <c r="G86" s="62"/>
      <c r="H86" s="78"/>
      <c r="I86" s="66"/>
      <c r="J86" s="67"/>
      <c r="K86" s="64"/>
      <c r="L86" s="62"/>
    </row>
    <row r="87" spans="1:12" x14ac:dyDescent="0.25">
      <c r="A87" s="170"/>
      <c r="B87" s="61"/>
      <c r="C87" s="62"/>
      <c r="D87" s="77"/>
      <c r="E87" s="64"/>
      <c r="F87" s="62"/>
      <c r="G87" s="62"/>
      <c r="H87" s="78"/>
      <c r="I87" s="66"/>
      <c r="J87" s="67"/>
      <c r="K87" s="64"/>
      <c r="L87" s="62"/>
    </row>
    <row r="88" spans="1:12" x14ac:dyDescent="0.25">
      <c r="A88" s="170"/>
      <c r="B88" s="61"/>
      <c r="C88" s="62"/>
      <c r="D88" s="77"/>
      <c r="E88" s="64"/>
      <c r="F88" s="62"/>
      <c r="G88" s="62"/>
      <c r="H88" s="78"/>
      <c r="I88" s="66"/>
      <c r="J88" s="67"/>
      <c r="K88" s="64"/>
      <c r="L88" s="62"/>
    </row>
    <row r="89" spans="1:12" x14ac:dyDescent="0.25">
      <c r="A89" s="170"/>
      <c r="B89" s="61"/>
      <c r="C89" s="62"/>
      <c r="D89" s="77"/>
      <c r="E89" s="64"/>
      <c r="F89" s="62"/>
      <c r="G89" s="62"/>
      <c r="H89" s="78"/>
      <c r="I89" s="66"/>
      <c r="J89" s="67"/>
      <c r="K89" s="64"/>
      <c r="L89" s="62"/>
    </row>
    <row r="90" spans="1:12" x14ac:dyDescent="0.25">
      <c r="A90" s="170"/>
      <c r="B90" s="61"/>
      <c r="C90" s="62"/>
      <c r="D90" s="77"/>
      <c r="E90" s="64"/>
      <c r="F90" s="62"/>
      <c r="G90" s="62"/>
      <c r="H90" s="78"/>
      <c r="I90" s="66"/>
      <c r="J90" s="67"/>
      <c r="K90" s="64"/>
      <c r="L90" s="62"/>
    </row>
    <row r="91" spans="1:12" x14ac:dyDescent="0.25">
      <c r="A91" s="170"/>
      <c r="B91" s="61"/>
      <c r="C91" s="62"/>
      <c r="D91" s="77"/>
      <c r="E91" s="64"/>
      <c r="F91" s="62"/>
      <c r="G91" s="62"/>
      <c r="H91" s="78"/>
      <c r="I91" s="66"/>
      <c r="J91" s="67"/>
      <c r="K91" s="64"/>
      <c r="L91" s="62"/>
    </row>
    <row r="92" spans="1:12" x14ac:dyDescent="0.25">
      <c r="A92" s="170"/>
      <c r="B92" s="61"/>
      <c r="C92" s="62"/>
      <c r="D92" s="77"/>
      <c r="E92" s="64"/>
      <c r="F92" s="62"/>
      <c r="G92" s="62"/>
      <c r="H92" s="78"/>
      <c r="I92" s="66"/>
      <c r="J92" s="67"/>
      <c r="K92" s="64"/>
      <c r="L92" s="62"/>
    </row>
    <row r="93" spans="1:12" x14ac:dyDescent="0.25">
      <c r="A93" s="170"/>
      <c r="B93" s="61"/>
      <c r="C93" s="62"/>
      <c r="D93" s="77"/>
      <c r="E93" s="64"/>
      <c r="F93" s="62"/>
      <c r="G93" s="62"/>
      <c r="H93" s="78"/>
      <c r="I93" s="66"/>
      <c r="J93" s="67"/>
      <c r="K93" s="64"/>
      <c r="L93" s="62"/>
    </row>
    <row r="94" spans="1:12" x14ac:dyDescent="0.25">
      <c r="A94" s="170"/>
      <c r="B94" s="61"/>
      <c r="C94" s="62"/>
      <c r="D94" s="77"/>
      <c r="E94" s="64"/>
      <c r="F94" s="62"/>
      <c r="G94" s="62"/>
      <c r="H94" s="78"/>
      <c r="I94" s="66"/>
      <c r="J94" s="67"/>
      <c r="K94" s="64"/>
      <c r="L94" s="62"/>
    </row>
    <row r="95" spans="1:12" x14ac:dyDescent="0.25">
      <c r="A95" s="170"/>
      <c r="B95" s="61"/>
      <c r="C95" s="62"/>
      <c r="D95" s="77"/>
      <c r="E95" s="64"/>
      <c r="F95" s="62"/>
      <c r="G95" s="62"/>
      <c r="H95" s="78"/>
      <c r="I95" s="66"/>
      <c r="J95" s="67"/>
      <c r="K95" s="64"/>
      <c r="L95" s="62"/>
    </row>
    <row r="96" spans="1:12" x14ac:dyDescent="0.25">
      <c r="A96" s="170"/>
      <c r="B96" s="61"/>
      <c r="C96" s="62"/>
      <c r="D96" s="77"/>
      <c r="E96" s="64"/>
      <c r="F96" s="62"/>
      <c r="G96" s="62"/>
      <c r="H96" s="78"/>
      <c r="I96" s="66"/>
      <c r="J96" s="67"/>
      <c r="K96" s="64"/>
      <c r="L96" s="62"/>
    </row>
  </sheetData>
  <mergeCells count="15">
    <mergeCell ref="A1:L1"/>
    <mergeCell ref="A2:L2"/>
    <mergeCell ref="B9:B10"/>
    <mergeCell ref="L9:L10"/>
    <mergeCell ref="C9:C10"/>
    <mergeCell ref="G9:G10"/>
    <mergeCell ref="H9:I9"/>
    <mergeCell ref="E9:E10"/>
    <mergeCell ref="A9:A10"/>
    <mergeCell ref="F5:G5"/>
    <mergeCell ref="H6:L6"/>
    <mergeCell ref="K9:K10"/>
    <mergeCell ref="D9:D10"/>
    <mergeCell ref="J9:J10"/>
    <mergeCell ref="F9:F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workbookViewId="0">
      <selection activeCell="A94" sqref="A94:XFD178"/>
    </sheetView>
  </sheetViews>
  <sheetFormatPr defaultRowHeight="15" x14ac:dyDescent="0.25"/>
  <cols>
    <col min="1" max="1" width="4.85546875" customWidth="1"/>
    <col min="2" max="2" width="6.140625" customWidth="1"/>
    <col min="3" max="3" width="21.7109375" customWidth="1"/>
    <col min="4" max="4" width="11" customWidth="1"/>
    <col min="5" max="5" width="5.5703125" customWidth="1"/>
    <col min="6" max="6" width="15.85546875" customWidth="1"/>
    <col min="7" max="7" width="33.28515625" customWidth="1"/>
    <col min="8" max="8" width="2.42578125" style="18" customWidth="1"/>
    <col min="9" max="9" width="7.42578125" style="18" customWidth="1"/>
    <col min="10" max="10" width="6" customWidth="1"/>
    <col min="11" max="11" width="6.140625" customWidth="1"/>
    <col min="12" max="12" width="34.710937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5.5" x14ac:dyDescent="0.3">
      <c r="A6" s="11"/>
      <c r="D6" s="12" t="s">
        <v>73</v>
      </c>
      <c r="E6" s="87">
        <v>0.59375</v>
      </c>
      <c r="F6" s="86" t="s">
        <v>29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30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21</v>
      </c>
      <c r="I10" s="204"/>
      <c r="J10" s="193"/>
      <c r="K10" s="193"/>
      <c r="L10" s="198"/>
    </row>
    <row r="11" spans="1:12" x14ac:dyDescent="0.25">
      <c r="A11" s="25">
        <v>1</v>
      </c>
      <c r="B11" s="33">
        <v>423</v>
      </c>
      <c r="C11" s="35" t="str">
        <f>IF(B11=0," ",VLOOKUP(B11,[1]Женщины!B$1:H$65536,2,FALSE))</f>
        <v>Храмова Валерия</v>
      </c>
      <c r="D11" s="36" t="str">
        <f>IF(B11=0," ",VLOOKUP($B11,[1]Женщины!$B$1:$H$65536,3,FALSE))</f>
        <v>13.08.1992</v>
      </c>
      <c r="E11" s="37" t="str">
        <f>IF(B11=0," ",IF(VLOOKUP($B11,[1]Женщины!$B$1:$H$65536,4,FALSE)=0," ",VLOOKUP($B11,[1]Женщины!$B$1:$H$65536,4,FALSE)))</f>
        <v>МС</v>
      </c>
      <c r="F11" s="35" t="str">
        <f>IF(B11=0," ",VLOOKUP($B11,[1]Женщины!$B$1:$H$65536,5,FALSE))</f>
        <v>Самарская</v>
      </c>
      <c r="G11" s="35" t="str">
        <f>IF(B11=0," ",VLOOKUP($B11,[1]Женщины!$B$1:$H$65536,6,FALSE))</f>
        <v>Самара, СамГУ</v>
      </c>
      <c r="H11" s="41"/>
      <c r="I11" s="41">
        <v>6.2754629629629629E-4</v>
      </c>
      <c r="J11" s="37" t="s">
        <v>41</v>
      </c>
      <c r="K11" s="48" t="s">
        <v>42</v>
      </c>
      <c r="L11" s="39" t="str">
        <f>IF(B11=0," ",VLOOKUP($B11,[1]Женщины!$B$1:$H$65536,7,FALSE))</f>
        <v>Носов С.В., Сагайдан С.В., Гришкина В.П.</v>
      </c>
    </row>
    <row r="12" spans="1:12" x14ac:dyDescent="0.25">
      <c r="A12" s="25">
        <v>2</v>
      </c>
      <c r="B12" s="33">
        <v>435</v>
      </c>
      <c r="C12" s="35" t="str">
        <f>IF(B12=0," ",VLOOKUP(B12,[1]Женщины!B$1:H$65536,2,FALSE))</f>
        <v>Зуйкевич Елена</v>
      </c>
      <c r="D12" s="36" t="str">
        <f>IF(B12=0," ",VLOOKUP($B12,[1]Женщины!$B$1:$H$65536,3,FALSE))</f>
        <v>26.02.1990</v>
      </c>
      <c r="E12" s="37" t="str">
        <f>IF(B12=0," ",IF(VLOOKUP($B12,[1]Женщины!$B$1:$H$65536,4,FALSE)=0," ",VLOOKUP($B12,[1]Женщины!$B$1:$H$65536,4,FALSE)))</f>
        <v>МС</v>
      </c>
      <c r="F12" s="35" t="str">
        <f>IF(B12=0," ",VLOOKUP($B12,[1]Женщины!$B$1:$H$65536,5,FALSE))</f>
        <v>Калиниградская</v>
      </c>
      <c r="G12" s="35" t="str">
        <f>IF(B12=0," ",VLOOKUP($B12,[1]Женщины!$B$1:$H$65536,6,FALSE))</f>
        <v>Калининград, БФУ им. И. Канта</v>
      </c>
      <c r="H12" s="41"/>
      <c r="I12" s="41">
        <v>6.4432870370370371E-4</v>
      </c>
      <c r="J12" s="48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кмс</v>
      </c>
      <c r="K12" s="47">
        <v>13</v>
      </c>
      <c r="L12" s="39" t="str">
        <f>IF(B12=0," ",VLOOKUP($B12,[1]Женщины!$B$1:$H$65536,7,FALSE))</f>
        <v xml:space="preserve">Малиновская Н.А., Верещагина З.Г., Носов </v>
      </c>
    </row>
    <row r="13" spans="1:12" x14ac:dyDescent="0.25">
      <c r="A13" s="25">
        <v>3</v>
      </c>
      <c r="B13" s="33">
        <v>362</v>
      </c>
      <c r="C13" s="35" t="str">
        <f>IF(B13=0," ",VLOOKUP(B13,[1]Женщины!B$1:H$65536,2,FALSE))</f>
        <v>Дубынина Карина</v>
      </c>
      <c r="D13" s="36" t="str">
        <f>IF(B13=0," ",VLOOKUP($B13,[1]Женщины!$B$1:$H$65536,3,FALSE))</f>
        <v>05.03.1992</v>
      </c>
      <c r="E13" s="37" t="str">
        <f>IF(B13=0," ",IF(VLOOKUP($B13,[1]Женщины!$B$1:$H$65536,4,FALSE)=0," ",VLOOKUP($B13,[1]Женщины!$B$1:$H$65536,4,FALSE)))</f>
        <v>МС</v>
      </c>
      <c r="F13" s="35" t="str">
        <f>IF(B13=0," ",VLOOKUP($B13,[1]Женщины!$B$1:$H$65536,5,FALSE))</f>
        <v>Московская</v>
      </c>
      <c r="G13" s="35" t="str">
        <f>IF(B13=0," ",VLOOKUP($B13,[1]Женщины!$B$1:$H$65536,6,FALSE))</f>
        <v>Малаховка, МГАФК</v>
      </c>
      <c r="H13" s="41"/>
      <c r="I13" s="41">
        <v>6.5138888888888896E-4</v>
      </c>
      <c r="J13" s="48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кмс</v>
      </c>
      <c r="K13" s="47">
        <v>11</v>
      </c>
      <c r="L13" s="39" t="str">
        <f>IF(B13=0," ",VLOOKUP($B13,[1]Женщины!$B$1:$H$65536,7,FALSE))</f>
        <v>Белоусов А.О.</v>
      </c>
    </row>
    <row r="14" spans="1:12" x14ac:dyDescent="0.25">
      <c r="A14" s="31">
        <v>4</v>
      </c>
      <c r="B14" s="33">
        <v>294</v>
      </c>
      <c r="C14" s="35" t="str">
        <f>IF(B14=0," ",VLOOKUP(B14,[1]Женщины!B$1:H$65536,2,FALSE))</f>
        <v>Новикова Кристина</v>
      </c>
      <c r="D14" s="36" t="str">
        <f>IF(B14=0," ",VLOOKUP($B14,[1]Женщины!$B$1:$H$65536,3,FALSE))</f>
        <v>02.12.1992</v>
      </c>
      <c r="E14" s="37" t="str">
        <f>IF(B14=0," ",IF(VLOOKUP($B14,[1]Женщины!$B$1:$H$65536,4,FALSE)=0," ",VLOOKUP($B14,[1]Женщины!$B$1:$H$65536,4,FALSE)))</f>
        <v>КМС</v>
      </c>
      <c r="F14" s="35" t="str">
        <f>IF(B14=0," ",VLOOKUP($B14,[1]Женщины!$B$1:$H$65536,5,FALSE))</f>
        <v>Смоленская</v>
      </c>
      <c r="G14" s="35" t="str">
        <f>IF(B14=0," ",VLOOKUP($B14,[1]Женщины!$B$1:$H$65536,6,FALSE))</f>
        <v>Смоленск, СмолГУ</v>
      </c>
      <c r="H14" s="41"/>
      <c r="I14" s="41">
        <v>6.6076388888888879E-4</v>
      </c>
      <c r="J14" s="48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кмс</v>
      </c>
      <c r="K14" s="47">
        <v>10</v>
      </c>
      <c r="L14" s="39" t="str">
        <f>IF(B14=0," ",VLOOKUP($B14,[1]Женщины!$B$1:$H$65536,7,FALSE))</f>
        <v>Чаплыгин И.В.</v>
      </c>
    </row>
    <row r="15" spans="1:12" x14ac:dyDescent="0.25">
      <c r="A15" s="31">
        <v>5</v>
      </c>
      <c r="B15" s="33">
        <v>245</v>
      </c>
      <c r="C15" s="35" t="str">
        <f>IF(B15=0," ",VLOOKUP(B15,[1]Женщины!B$1:H$65536,2,FALSE))</f>
        <v>Пантелеева Екатерина</v>
      </c>
      <c r="D15" s="36" t="str">
        <f>IF(B15=0," ",VLOOKUP($B15,[1]Женщины!$B$1:$H$65536,3,FALSE))</f>
        <v>31.05.1990</v>
      </c>
      <c r="E15" s="37" t="str">
        <f>IF(B15=0," ",IF(VLOOKUP($B15,[1]Женщины!$B$1:$H$65536,4,FALSE)=0," ",VLOOKUP($B15,[1]Женщины!$B$1:$H$65536,4,FALSE)))</f>
        <v>КМС</v>
      </c>
      <c r="F15" s="35" t="str">
        <f>IF(B15=0," ",VLOOKUP($B15,[1]Женщины!$B$1:$H$65536,5,FALSE))</f>
        <v>Ивановская</v>
      </c>
      <c r="G15" s="35" t="str">
        <f>IF(B15=0," ",VLOOKUP($B15,[1]Женщины!$B$1:$H$65536,6,FALSE))</f>
        <v>Иваново, ИГЭУ</v>
      </c>
      <c r="H15" s="41"/>
      <c r="I15" s="41">
        <v>6.6608796296296294E-4</v>
      </c>
      <c r="J15" s="48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кмс</v>
      </c>
      <c r="K15" s="47">
        <v>9</v>
      </c>
      <c r="L15" s="35" t="str">
        <f>IF(B15=0," ",VLOOKUP($B15,[1]Женщины!$B$1:$H$65536,7,FALSE))</f>
        <v>Сафина Н.Ю., Рябова И.Д.</v>
      </c>
    </row>
    <row r="16" spans="1:12" x14ac:dyDescent="0.25">
      <c r="A16" s="31">
        <v>6</v>
      </c>
      <c r="B16" s="33">
        <v>396</v>
      </c>
      <c r="C16" s="35" t="str">
        <f>IF(B16=0," ",VLOOKUP(B16,[1]Женщины!B$1:H$65536,2,FALSE))</f>
        <v>Климентьева Алена</v>
      </c>
      <c r="D16" s="36" t="str">
        <f>IF(B16=0," ",VLOOKUP($B16,[1]Женщины!$B$1:$H$65536,3,FALSE))</f>
        <v>12.11.1994</v>
      </c>
      <c r="E16" s="37" t="str">
        <f>IF(B16=0," ",IF(VLOOKUP($B16,[1]Женщины!$B$1:$H$65536,4,FALSE)=0," ",VLOOKUP($B16,[1]Женщины!$B$1:$H$65536,4,FALSE)))</f>
        <v>МС</v>
      </c>
      <c r="F16" s="35" t="str">
        <f>IF(B16=0," ",VLOOKUP($B16,[1]Женщины!$B$1:$H$65536,5,FALSE))</f>
        <v>Ивановская</v>
      </c>
      <c r="G16" s="35" t="str">
        <f>IF(B16=0," ",VLOOKUP($B16,[1]Женщины!$B$1:$H$65536,6,FALSE))</f>
        <v>Шуя, ШФ ИвГУ</v>
      </c>
      <c r="H16" s="41"/>
      <c r="I16" s="41">
        <v>6.7164351851851857E-4</v>
      </c>
      <c r="J16" s="48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кмс</v>
      </c>
      <c r="K16" s="38">
        <v>8</v>
      </c>
      <c r="L16" s="35" t="str">
        <f>IF(B16=0," ",VLOOKUP($B16,[1]Женщины!$B$1:$H$65536,7,FALSE))</f>
        <v>Телятников Н.И.</v>
      </c>
    </row>
    <row r="17" spans="1:12" x14ac:dyDescent="0.25">
      <c r="A17" s="31">
        <v>7</v>
      </c>
      <c r="B17" s="33">
        <v>320</v>
      </c>
      <c r="C17" s="27" t="str">
        <f>IF(B17=0," ",VLOOKUP(B17,[1]Женщины!B$1:H$65536,2,FALSE))</f>
        <v>Самульская Елена</v>
      </c>
      <c r="D17" s="28" t="str">
        <f>IF(B17=0," ",VLOOKUP($B17,[1]Женщины!$B$1:$H$65536,3,FALSE))</f>
        <v>28.12.1990</v>
      </c>
      <c r="E17" s="26" t="str">
        <f>IF(B17=0," ",IF(VLOOKUP($B17,[1]Женщины!$B$1:$H$65536,4,FALSE)=0," ",VLOOKUP($B17,[1]Женщины!$B$1:$H$65536,4,FALSE)))</f>
        <v>КМС</v>
      </c>
      <c r="F17" s="27" t="str">
        <f>IF(B17=0," ",VLOOKUP($B17,[1]Женщины!$B$1:$H$65536,5,FALSE))</f>
        <v>Р-ка Карелия</v>
      </c>
      <c r="G17" s="43" t="str">
        <f>IF(B17=0," ",VLOOKUP($B17,[1]Женщины!$B$1:$H$65536,6,FALSE))</f>
        <v>Петрозаводск, ПетрГУ</v>
      </c>
      <c r="H17" s="29"/>
      <c r="I17" s="29">
        <v>6.7800925925925928E-4</v>
      </c>
      <c r="J17" s="31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1р</v>
      </c>
      <c r="K17" s="40">
        <v>7</v>
      </c>
      <c r="L17" s="83" t="str">
        <f>IF(B17=0," ",VLOOKUP($B17,[1]Женщины!$B$1:$H$65536,7,FALSE))</f>
        <v>Кишкин А.Ю., Зимон О.В., Воробьев С.А.</v>
      </c>
    </row>
    <row r="18" spans="1:12" x14ac:dyDescent="0.25">
      <c r="A18" s="31">
        <v>8</v>
      </c>
      <c r="B18" s="33">
        <v>288</v>
      </c>
      <c r="C18" s="35" t="str">
        <f>IF(B18=0," ",VLOOKUP(B18,[1]Женщины!B$1:H$65536,2,FALSE))</f>
        <v>Шахматова Анна</v>
      </c>
      <c r="D18" s="36" t="str">
        <f>IF(B18=0," ",VLOOKUP($B18,[1]Женщины!$B$1:$H$65536,3,FALSE))</f>
        <v>11.03.1995</v>
      </c>
      <c r="E18" s="37" t="str">
        <f>IF(B18=0," ",IF(VLOOKUP($B18,[1]Женщины!$B$1:$H$65536,4,FALSE)=0," ",VLOOKUP($B18,[1]Женщины!$B$1:$H$65536,4,FALSE)))</f>
        <v>КМС</v>
      </c>
      <c r="F18" s="35" t="str">
        <f>IF(B18=0," ",VLOOKUP($B18,[1]Женщины!$B$1:$H$65536,5,FALSE))</f>
        <v>Кемеровская</v>
      </c>
      <c r="G18" s="35" t="str">
        <f>IF(B18=0," ",VLOOKUP($B18,[1]Женщины!$B$1:$H$65536,6,FALSE))</f>
        <v>Кемерево, КузГТУ им. Т.Ф. Горбачева</v>
      </c>
      <c r="H18" s="41"/>
      <c r="I18" s="41">
        <v>6.7812500000000002E-4</v>
      </c>
      <c r="J18" s="48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1р</v>
      </c>
      <c r="K18" s="38">
        <v>6</v>
      </c>
      <c r="L18" s="35" t="str">
        <f>IF(B18=0," ",VLOOKUP($B18,[1]Женщины!$B$1:$H$65536,7,FALSE))</f>
        <v>Борисова Н.В., Дворецкий С.А.</v>
      </c>
    </row>
    <row r="19" spans="1:12" x14ac:dyDescent="0.25">
      <c r="A19" s="31">
        <v>9</v>
      </c>
      <c r="B19" s="33">
        <v>311</v>
      </c>
      <c r="C19" s="35" t="str">
        <f>IF(B19=0," ",VLOOKUP(B19,[1]Женщины!B$1:H$65536,2,FALSE))</f>
        <v>Прилукова Алена</v>
      </c>
      <c r="D19" s="36" t="str">
        <f>IF(B19=0," ",VLOOKUP($B19,[1]Женщины!$B$1:$H$65536,3,FALSE))</f>
        <v>15.05.1992</v>
      </c>
      <c r="E19" s="37" t="str">
        <f>IF(B19=0," ",IF(VLOOKUP($B19,[1]Женщины!$B$1:$H$65536,4,FALSE)=0," ",VLOOKUP($B19,[1]Женщины!$B$1:$H$65536,4,FALSE)))</f>
        <v>КМС</v>
      </c>
      <c r="F19" s="35" t="str">
        <f>IF(B19=0," ",VLOOKUP($B19,[1]Женщины!$B$1:$H$65536,5,FALSE))</f>
        <v>Кировская</v>
      </c>
      <c r="G19" s="35" t="str">
        <f>IF(B19=0," ",VLOOKUP($B19,[1]Женщины!$B$1:$H$65536,6,FALSE))</f>
        <v>Киров, ВятГГУ</v>
      </c>
      <c r="H19" s="41"/>
      <c r="I19" s="41">
        <v>6.7986111111111112E-4</v>
      </c>
      <c r="J19" s="48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1р</v>
      </c>
      <c r="K19" s="47">
        <v>5</v>
      </c>
      <c r="L19" s="35" t="str">
        <f>IF(B19=0," ",VLOOKUP($B19,[1]Женщины!$B$1:$H$65536,7,FALSE))</f>
        <v>Трушковы А.Н., М.В.</v>
      </c>
    </row>
    <row r="20" spans="1:12" x14ac:dyDescent="0.25">
      <c r="A20" s="31">
        <v>10</v>
      </c>
      <c r="B20" s="33">
        <v>225</v>
      </c>
      <c r="C20" s="35" t="str">
        <f>IF(B20=0," ",VLOOKUP(B20,[1]Женщины!B$1:H$65536,2,FALSE))</f>
        <v>Щурякова  Дарья</v>
      </c>
      <c r="D20" s="36" t="str">
        <f>IF(B20=0," ",VLOOKUP($B20,[1]Женщины!$B$1:$H$65536,3,FALSE))</f>
        <v>19.02.1993</v>
      </c>
      <c r="E20" s="37" t="str">
        <f>IF(B20=0," ",IF(VLOOKUP($B20,[1]Женщины!$B$1:$H$65536,4,FALSE)=0," ",VLOOKUP($B20,[1]Женщины!$B$1:$H$65536,4,FALSE)))</f>
        <v>КМС</v>
      </c>
      <c r="F20" s="35" t="str">
        <f>IF(B20=0," ",VLOOKUP($B20,[1]Женщины!$B$1:$H$65536,5,FALSE))</f>
        <v>Р-ка Мордовия</v>
      </c>
      <c r="G20" s="35" t="str">
        <f>IF(B20=0," ",VLOOKUP($B20,[1]Женщины!$B$1:$H$65536,6,FALSE))</f>
        <v>Саранск, МГУ им. Н.П. Огарева</v>
      </c>
      <c r="H20" s="41"/>
      <c r="I20" s="41">
        <v>6.8263888888888888E-4</v>
      </c>
      <c r="J20" s="48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1р</v>
      </c>
      <c r="K20" s="47">
        <v>4</v>
      </c>
      <c r="L20" s="35" t="str">
        <f>IF(B20=0," ",VLOOKUP($B20,[1]Женщины!$B$1:$H$65536,7,FALSE))</f>
        <v>Запрялов В.А.</v>
      </c>
    </row>
    <row r="21" spans="1:12" x14ac:dyDescent="0.25">
      <c r="A21" s="31">
        <v>11</v>
      </c>
      <c r="B21" s="33">
        <v>393</v>
      </c>
      <c r="C21" s="35" t="str">
        <f>IF(B21=0," ",VLOOKUP(B21,[1]Женщины!B$1:H$65536,2,FALSE))</f>
        <v>Тюрина Екатерина</v>
      </c>
      <c r="D21" s="36" t="str">
        <f>IF(B21=0," ",VLOOKUP($B21,[1]Женщины!$B$1:$H$65536,3,FALSE))</f>
        <v>18.04.1997</v>
      </c>
      <c r="E21" s="37" t="str">
        <f>IF(B21=0," ",IF(VLOOKUP($B21,[1]Женщины!$B$1:$H$65536,4,FALSE)=0," ",VLOOKUP($B21,[1]Женщины!$B$1:$H$65536,4,FALSE)))</f>
        <v>КМС</v>
      </c>
      <c r="F21" s="35" t="str">
        <f>IF(B21=0," ",VLOOKUP($B21,[1]Женщины!$B$1:$H$65536,5,FALSE))</f>
        <v>Ивановская</v>
      </c>
      <c r="G21" s="35" t="str">
        <f>IF(B21=0," ",VLOOKUP($B21,[1]Женщины!$B$1:$H$65536,6,FALSE))</f>
        <v>Шуя, ШФ ИвГУ</v>
      </c>
      <c r="H21" s="41"/>
      <c r="I21" s="41">
        <v>6.8553240740740738E-4</v>
      </c>
      <c r="J21" s="48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1р</v>
      </c>
      <c r="K21" s="48">
        <v>3</v>
      </c>
      <c r="L21" s="35" t="str">
        <f>IF(B21=0," ",VLOOKUP($B21,[1]Женщины!$B$1:$H$65536,7,FALSE))</f>
        <v>Седова И.А.</v>
      </c>
    </row>
    <row r="22" spans="1:12" x14ac:dyDescent="0.25">
      <c r="A22" s="31">
        <v>12</v>
      </c>
      <c r="B22" s="33">
        <v>221</v>
      </c>
      <c r="C22" s="35" t="str">
        <f>IF(B22=0," ",VLOOKUP(B22,[1]Женщины!B$1:H$65536,2,FALSE))</f>
        <v>Макарова Валентина</v>
      </c>
      <c r="D22" s="36" t="str">
        <f>IF(B22=0," ",VLOOKUP($B22,[1]Женщины!$B$1:$H$65536,3,FALSE))</f>
        <v>26.05.1996</v>
      </c>
      <c r="E22" s="37" t="str">
        <f>IF(B22=0," ",IF(VLOOKUP($B22,[1]Женщины!$B$1:$H$65536,4,FALSE)=0," ",VLOOKUP($B22,[1]Женщины!$B$1:$H$65536,4,FALSE)))</f>
        <v>КМС</v>
      </c>
      <c r="F22" s="35" t="str">
        <f>IF(B22=0," ",VLOOKUP($B22,[1]Женщины!$B$1:$H$65536,5,FALSE))</f>
        <v>Р-ка Мордовия</v>
      </c>
      <c r="G22" s="35" t="str">
        <f>IF(B22=0," ",VLOOKUP($B22,[1]Женщины!$B$1:$H$65536,6,FALSE))</f>
        <v>Саранск, МГУ им. Н.П. Огарева</v>
      </c>
      <c r="H22" s="41"/>
      <c r="I22" s="41">
        <v>6.8553240740740738E-4</v>
      </c>
      <c r="J22" s="48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1р</v>
      </c>
      <c r="K22" s="48">
        <v>3</v>
      </c>
      <c r="L22" s="35" t="str">
        <f>IF(B22=0," ",VLOOKUP($B22,[1]Женщины!$B$1:$H$65536,7,FALSE))</f>
        <v>Наумкин А.Н.</v>
      </c>
    </row>
    <row r="23" spans="1:12" x14ac:dyDescent="0.25">
      <c r="A23" s="31">
        <v>13</v>
      </c>
      <c r="B23" s="33">
        <v>394</v>
      </c>
      <c r="C23" s="35" t="str">
        <f>IF(B23=0," ",VLOOKUP(B23,[1]Женщины!B$1:H$65536,2,FALSE))</f>
        <v>Шабалова Ольга</v>
      </c>
      <c r="D23" s="36" t="str">
        <f>IF(B23=0," ",VLOOKUP($B23,[1]Женщины!$B$1:$H$65536,3,FALSE))</f>
        <v>18.07.1997</v>
      </c>
      <c r="E23" s="37" t="str">
        <f>IF(B23=0," ",IF(VLOOKUP($B23,[1]Женщины!$B$1:$H$65536,4,FALSE)=0," ",VLOOKUP($B23,[1]Женщины!$B$1:$H$65536,4,FALSE)))</f>
        <v>КМС</v>
      </c>
      <c r="F23" s="35" t="str">
        <f>IF(B23=0," ",VLOOKUP($B23,[1]Женщины!$B$1:$H$65536,5,FALSE))</f>
        <v>Ивановская</v>
      </c>
      <c r="G23" s="35" t="str">
        <f>IF(B23=0," ",VLOOKUP($B23,[1]Женщины!$B$1:$H$65536,6,FALSE))</f>
        <v>Шуя, ШФ ИвГУ</v>
      </c>
      <c r="H23" s="41"/>
      <c r="I23" s="89">
        <v>6.9918981481481481E-4</v>
      </c>
      <c r="J23" s="48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1р</v>
      </c>
      <c r="K23" s="37">
        <v>1</v>
      </c>
      <c r="L23" s="35" t="str">
        <f>IF(B23=0," ",VLOOKUP($B23,[1]Женщины!$B$1:$H$65536,7,FALSE))</f>
        <v>Баганов А.И.</v>
      </c>
    </row>
    <row r="24" spans="1:12" x14ac:dyDescent="0.25">
      <c r="A24" s="31">
        <v>14</v>
      </c>
      <c r="B24" s="33">
        <v>54</v>
      </c>
      <c r="C24" s="35" t="str">
        <f>IF(B24=0," ",VLOOKUP(B24,[1]Женщины!B$1:H$65536,2,FALSE))</f>
        <v>Виноградова Полина</v>
      </c>
      <c r="D24" s="36" t="str">
        <f>IF(B24=0," ",VLOOKUP($B24,[1]Женщины!$B$1:$H$65536,3,FALSE))</f>
        <v>1996</v>
      </c>
      <c r="E24" s="37" t="str">
        <f>IF(B24=0," ",IF(VLOOKUP($B24,[1]Женщины!$B$1:$H$65536,4,FALSE)=0," ",VLOOKUP($B24,[1]Женщины!$B$1:$H$65536,4,FALSE)))</f>
        <v>КМС</v>
      </c>
      <c r="F24" s="35" t="str">
        <f>IF(B24=0," ",VLOOKUP($B24,[1]Женщины!$B$1:$H$65536,5,FALSE))</f>
        <v>Ярославская</v>
      </c>
      <c r="G24" s="35" t="str">
        <f>IF(B24=0," ",VLOOKUP($B24,[1]Женщины!$B$1:$H$65536,6,FALSE))</f>
        <v>Ярославль, ЯГПУ им. К.Д. Ушинского</v>
      </c>
      <c r="H24" s="41"/>
      <c r="I24" s="89">
        <v>6.9988425925925936E-4</v>
      </c>
      <c r="J24" s="48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1р</v>
      </c>
      <c r="K24" s="37">
        <v>1</v>
      </c>
      <c r="L24" s="35" t="str">
        <f>IF(B24=0," ",VLOOKUP($B24,[1]Женщины!$B$1:$H$65536,7,FALSE))</f>
        <v>Тюленев С.А.</v>
      </c>
    </row>
    <row r="25" spans="1:12" x14ac:dyDescent="0.25">
      <c r="A25" s="31">
        <v>15</v>
      </c>
      <c r="B25" s="33">
        <v>412</v>
      </c>
      <c r="C25" s="35" t="str">
        <f>IF(B25=0," ",VLOOKUP(B25,[1]Женщины!B$1:H$65536,2,FALSE))</f>
        <v>Идеменева Кристина</v>
      </c>
      <c r="D25" s="36" t="str">
        <f>IF(B25=0," ",VLOOKUP($B25,[1]Женщины!$B$1:$H$65536,3,FALSE))</f>
        <v>30.08.1993</v>
      </c>
      <c r="E25" s="37" t="str">
        <f>IF(B25=0," ",IF(VLOOKUP($B25,[1]Женщины!$B$1:$H$65536,4,FALSE)=0," ",VLOOKUP($B25,[1]Женщины!$B$1:$H$65536,4,FALSE)))</f>
        <v>1р</v>
      </c>
      <c r="F25" s="35" t="str">
        <f>IF(B25=0," ",VLOOKUP($B25,[1]Женщины!$B$1:$H$65536,5,FALSE))</f>
        <v>Самарская</v>
      </c>
      <c r="G25" s="35" t="str">
        <f>IF(B25=0," ",VLOOKUP($B25,[1]Женщины!$B$1:$H$65536,6,FALSE))</f>
        <v>Самара, СамГУ</v>
      </c>
      <c r="H25" s="41"/>
      <c r="I25" s="89">
        <v>7.04050925925926E-4</v>
      </c>
      <c r="J25" s="48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1р</v>
      </c>
      <c r="K25" s="37">
        <v>1</v>
      </c>
      <c r="L25" s="35" t="str">
        <f>IF(B25=0," ",VLOOKUP($B25,[1]Женщины!$B$1:$H$65536,7,FALSE))</f>
        <v>Рыбакина Н.Б., Цомкало С.А.</v>
      </c>
    </row>
    <row r="26" spans="1:12" x14ac:dyDescent="0.25">
      <c r="A26" s="31">
        <v>16</v>
      </c>
      <c r="B26" s="33">
        <v>135</v>
      </c>
      <c r="C26" s="35" t="str">
        <f>IF(B26=0," ",VLOOKUP(B26,[1]Женщины!B$1:H$65536,2,FALSE))</f>
        <v>Глухова Анна</v>
      </c>
      <c r="D26" s="36" t="str">
        <f>IF(B26=0," ",VLOOKUP($B26,[1]Женщины!$B$1:$H$65536,3,FALSE))</f>
        <v>10.01.1997</v>
      </c>
      <c r="E26" s="37" t="str">
        <f>IF(B26=0," ",IF(VLOOKUP($B26,[1]Женщины!$B$1:$H$65536,4,FALSE)=0," ",VLOOKUP($B26,[1]Женщины!$B$1:$H$65536,4,FALSE)))</f>
        <v>КМС</v>
      </c>
      <c r="F26" s="35" t="str">
        <f>IF(B26=0," ",VLOOKUP($B26,[1]Женщины!$B$1:$H$65536,5,FALSE))</f>
        <v>Приморский край</v>
      </c>
      <c r="G26" s="39" t="str">
        <f>IF(B26=0," ",VLOOKUP($B26,[1]Женщины!$B$1:$H$65536,6,FALSE))</f>
        <v>Владивосток, ДФУ</v>
      </c>
      <c r="H26" s="41"/>
      <c r="I26" s="89">
        <v>7.04050925925926E-4</v>
      </c>
      <c r="J26" s="48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1р</v>
      </c>
      <c r="K26" s="37">
        <v>1</v>
      </c>
      <c r="L26" s="39" t="str">
        <f>IF(B26=0," ",VLOOKUP($B26,[1]Женщины!$B$1:$H$65536,7,FALSE))</f>
        <v>ЗТР Грудинин А.И.</v>
      </c>
    </row>
    <row r="27" spans="1:12" x14ac:dyDescent="0.25">
      <c r="A27" s="31">
        <v>17</v>
      </c>
      <c r="B27" s="33">
        <v>43</v>
      </c>
      <c r="C27" s="35" t="str">
        <f>IF(B27=0," ",VLOOKUP(B27,[1]Женщины!B$1:H$65536,2,FALSE))</f>
        <v>Третьякова Наталия</v>
      </c>
      <c r="D27" s="36" t="str">
        <f>IF(B27=0," ",VLOOKUP($B27,[1]Женщины!$B$1:$H$65536,3,FALSE))</f>
        <v>14.12.1995</v>
      </c>
      <c r="E27" s="37" t="str">
        <f>IF(B27=0," ",IF(VLOOKUP($B27,[1]Женщины!$B$1:$H$65536,4,FALSE)=0," ",VLOOKUP($B27,[1]Женщины!$B$1:$H$65536,4,FALSE)))</f>
        <v>1р</v>
      </c>
      <c r="F27" s="35" t="str">
        <f>IF(B27=0," ",VLOOKUP($B27,[1]Женщины!$B$1:$H$65536,5,FALSE))</f>
        <v>Ярославская</v>
      </c>
      <c r="G27" s="35" t="str">
        <f>IF(B27=0," ",VLOOKUP($B27,[1]Женщины!$B$1:$H$65536,6,FALSE))</f>
        <v>Ярославль, ЯрГУ им. П.Г. Демидова</v>
      </c>
      <c r="H27" s="41"/>
      <c r="I27" s="89">
        <v>7.1782407407407418E-4</v>
      </c>
      <c r="J27" s="48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1р</v>
      </c>
      <c r="K27" s="37">
        <v>1</v>
      </c>
      <c r="L27" s="35" t="str">
        <f>IF(B27=0," ",VLOOKUP($B27,[1]Женщины!$B$1:$H$65536,7,FALSE))</f>
        <v>Тюленев С.А.</v>
      </c>
    </row>
    <row r="28" spans="1:12" x14ac:dyDescent="0.25">
      <c r="A28" s="31">
        <v>18</v>
      </c>
      <c r="B28" s="33">
        <v>214</v>
      </c>
      <c r="C28" s="35" t="str">
        <f>IF(B28=0," ",VLOOKUP(B28,[1]Женщины!B$1:H$65536,2,FALSE))</f>
        <v>Мочалова Дана</v>
      </c>
      <c r="D28" s="36" t="str">
        <f>IF(B28=0," ",VLOOKUP($B28,[1]Женщины!$B$1:$H$65536,3,FALSE))</f>
        <v>06.03.1994</v>
      </c>
      <c r="E28" s="37" t="str">
        <f>IF(B28=0," ",IF(VLOOKUP($B28,[1]Женщины!$B$1:$H$65536,4,FALSE)=0," ",VLOOKUP($B28,[1]Женщины!$B$1:$H$65536,4,FALSE)))</f>
        <v>1р</v>
      </c>
      <c r="F28" s="35" t="str">
        <f>IF(B28=0," ",VLOOKUP($B28,[1]Женщины!$B$1:$H$65536,5,FALSE))</f>
        <v>Ивановская</v>
      </c>
      <c r="G28" s="35" t="str">
        <f>IF(B28=0," ",VLOOKUP($B28,[1]Женщины!$B$1:$H$65536,6,FALSE))</f>
        <v>Иваново, ИГХТУ</v>
      </c>
      <c r="H28" s="41"/>
      <c r="I28" s="89">
        <v>7.2476851851851858E-4</v>
      </c>
      <c r="J28" s="48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2р</v>
      </c>
      <c r="K28" s="37">
        <v>1</v>
      </c>
      <c r="L28" s="35" t="str">
        <f>IF(B28=0," ",VLOOKUP($B28,[1]Женщины!$B$1:$H$65536,7,FALSE))</f>
        <v>Рябчикова Л.В.</v>
      </c>
    </row>
    <row r="29" spans="1:12" x14ac:dyDescent="0.25">
      <c r="A29" s="31">
        <v>19</v>
      </c>
      <c r="B29" s="33">
        <v>295</v>
      </c>
      <c r="C29" s="35" t="str">
        <f>IF(B29=0," ",VLOOKUP(B29,[1]Женщины!B$1:H$65536,2,FALSE))</f>
        <v>Маганкова Татьяна</v>
      </c>
      <c r="D29" s="36" t="str">
        <f>IF(B29=0," ",VLOOKUP($B29,[1]Женщины!$B$1:$H$65536,3,FALSE))</f>
        <v>10.11.1995</v>
      </c>
      <c r="E29" s="37" t="str">
        <f>IF(B29=0," ",IF(VLOOKUP($B29,[1]Женщины!$B$1:$H$65536,4,FALSE)=0," ",VLOOKUP($B29,[1]Женщины!$B$1:$H$65536,4,FALSE)))</f>
        <v>1р</v>
      </c>
      <c r="F29" s="35" t="str">
        <f>IF(B29=0," ",VLOOKUP($B29,[1]Женщины!$B$1:$H$65536,5,FALSE))</f>
        <v>Смоленская</v>
      </c>
      <c r="G29" s="35" t="str">
        <f>IF(B29=0," ",VLOOKUP($B29,[1]Женщины!$B$1:$H$65536,6,FALSE))</f>
        <v>Смоленск, СмолГУ</v>
      </c>
      <c r="H29" s="41"/>
      <c r="I29" s="89">
        <v>7.309027777777778E-4</v>
      </c>
      <c r="J29" s="48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2р</v>
      </c>
      <c r="K29" s="37">
        <v>1</v>
      </c>
      <c r="L29" s="39" t="str">
        <f>IF(B29=0," ",VLOOKUP($B29,[1]Женщины!$B$1:$H$65536,7,FALSE))</f>
        <v>Столярова О.Г.</v>
      </c>
    </row>
    <row r="30" spans="1:12" x14ac:dyDescent="0.25">
      <c r="A30" s="31">
        <v>20</v>
      </c>
      <c r="B30" s="33">
        <v>63</v>
      </c>
      <c r="C30" s="35" t="str">
        <f>IF(B30=0," ",VLOOKUP(B30,[1]Женщины!B$1:H$65536,2,FALSE))</f>
        <v>Маханова Ксения</v>
      </c>
      <c r="D30" s="36" t="str">
        <f>IF(B30=0," ",VLOOKUP($B30,[1]Женщины!$B$1:$H$65536,3,FALSE))</f>
        <v>24.06.1993</v>
      </c>
      <c r="E30" s="37" t="str">
        <f>IF(B30=0," ",IF(VLOOKUP($B30,[1]Женщины!$B$1:$H$65536,4,FALSE)=0," ",VLOOKUP($B30,[1]Женщины!$B$1:$H$65536,4,FALSE)))</f>
        <v>2р</v>
      </c>
      <c r="F30" s="35" t="str">
        <f>IF(B30=0," ",VLOOKUP($B30,[1]Женщины!$B$1:$H$65536,5,FALSE))</f>
        <v>Ярославская</v>
      </c>
      <c r="G30" s="35" t="str">
        <f>IF(B30=0," ",VLOOKUP($B30,[1]Женщины!$B$1:$H$65536,6,FALSE))</f>
        <v>Ярославль, ЯГМУ</v>
      </c>
      <c r="H30" s="41"/>
      <c r="I30" s="89">
        <v>7.3113425925925917E-4</v>
      </c>
      <c r="J30" s="48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2р</v>
      </c>
      <c r="K30" s="37">
        <v>1</v>
      </c>
      <c r="L30" s="35" t="str">
        <f>IF(B30=0," ",VLOOKUP($B30,[1]Женщины!$B$1:$H$65536,7,FALSE))</f>
        <v>Станкевич В.А.</v>
      </c>
    </row>
    <row r="31" spans="1:12" x14ac:dyDescent="0.25">
      <c r="A31" s="31">
        <v>21</v>
      </c>
      <c r="B31" s="33">
        <v>388</v>
      </c>
      <c r="C31" s="35" t="str">
        <f>IF(B31=0," ",VLOOKUP(B31,[1]Женщины!B$1:H$65536,2,FALSE))</f>
        <v>Гречина Светлана</v>
      </c>
      <c r="D31" s="36" t="str">
        <f>IF(B31=0," ",VLOOKUP($B31,[1]Женщины!$B$1:$H$65536,3,FALSE))</f>
        <v>20.04.1992</v>
      </c>
      <c r="E31" s="37" t="str">
        <f>IF(B31=0," ",IF(VLOOKUP($B31,[1]Женщины!$B$1:$H$65536,4,FALSE)=0," ",VLOOKUP($B31,[1]Женщины!$B$1:$H$65536,4,FALSE)))</f>
        <v>1р</v>
      </c>
      <c r="F31" s="35" t="str">
        <f>IF(B31=0," ",VLOOKUP($B31,[1]Женщины!$B$1:$H$65536,5,FALSE))</f>
        <v>Ивановская</v>
      </c>
      <c r="G31" s="35" t="str">
        <f>IF(B31=0," ",VLOOKUP($B31,[1]Женщины!$B$1:$H$65536,6,FALSE))</f>
        <v>Шуя, ШФ ИвГУ</v>
      </c>
      <c r="H31" s="41"/>
      <c r="I31" s="89">
        <v>7.332175925925926E-4</v>
      </c>
      <c r="J31" s="48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2р</v>
      </c>
      <c r="K31" s="48">
        <v>1</v>
      </c>
      <c r="L31" s="35" t="str">
        <f>IF(B31=0," ",VLOOKUP($B31,[1]Женщины!$B$1:$H$65536,7,FALSE))</f>
        <v>Поделкин А.А.</v>
      </c>
    </row>
    <row r="32" spans="1:12" x14ac:dyDescent="0.25">
      <c r="A32" s="31">
        <v>22</v>
      </c>
      <c r="B32" s="33">
        <v>191</v>
      </c>
      <c r="C32" s="35" t="str">
        <f>IF(B32=0," ",VLOOKUP(B32,[1]Женщины!B$1:H$65536,2,FALSE))</f>
        <v>Ламаева Зарина</v>
      </c>
      <c r="D32" s="36" t="str">
        <f>IF(B32=0," ",VLOOKUP($B32,[1]Женщины!$B$1:$H$65536,3,FALSE))</f>
        <v>02.08.1992</v>
      </c>
      <c r="E32" s="37" t="str">
        <f>IF(B32=0," ",IF(VLOOKUP($B32,[1]Женщины!$B$1:$H$65536,4,FALSE)=0," ",VLOOKUP($B32,[1]Женщины!$B$1:$H$65536,4,FALSE)))</f>
        <v>1р</v>
      </c>
      <c r="F32" s="35" t="str">
        <f>IF(B32=0," ",VLOOKUP($B32,[1]Женщины!$B$1:$H$65536,5,FALSE))</f>
        <v>Р-ка Марий Эл</v>
      </c>
      <c r="G32" s="35" t="str">
        <f>IF(B32=0," ",VLOOKUP($B32,[1]Женщины!$B$1:$H$65536,6,FALSE))</f>
        <v>Йошкар-Ола, ПГТУ</v>
      </c>
      <c r="H32" s="41"/>
      <c r="I32" s="89">
        <v>7.3993055555555563E-4</v>
      </c>
      <c r="J32" s="48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2р</v>
      </c>
      <c r="K32" s="37">
        <v>1</v>
      </c>
      <c r="L32" s="35" t="str">
        <f>IF(B32=0," ",VLOOKUP($B32,[1]Женщины!$B$1:$H$65536,7,FALSE))</f>
        <v>Соколов В.Г.</v>
      </c>
    </row>
    <row r="33" spans="1:12" x14ac:dyDescent="0.25">
      <c r="A33" s="31">
        <v>23</v>
      </c>
      <c r="B33" s="33">
        <v>402</v>
      </c>
      <c r="C33" s="35" t="str">
        <f>IF(B33=0," ",VLOOKUP(B33,[1]Женщины!B$1:H$65536,2,FALSE))</f>
        <v>Шумилова Евгения</v>
      </c>
      <c r="D33" s="36" t="str">
        <f>IF(B33=0," ",VLOOKUP($B33,[1]Женщины!$B$1:$H$65536,3,FALSE))</f>
        <v>27.08.1994</v>
      </c>
      <c r="E33" s="37" t="str">
        <f>IF(B33=0," ",IF(VLOOKUP($B33,[1]Женщины!$B$1:$H$65536,4,FALSE)=0," ",VLOOKUP($B33,[1]Женщины!$B$1:$H$65536,4,FALSE)))</f>
        <v>1р</v>
      </c>
      <c r="F33" s="35" t="str">
        <f>IF(B33=0," ",VLOOKUP($B33,[1]Женщины!$B$1:$H$65536,5,FALSE))</f>
        <v>Ивановская</v>
      </c>
      <c r="G33" s="35" t="str">
        <f>IF(B33=0," ",VLOOKUP($B33,[1]Женщины!$B$1:$H$65536,6,FALSE))</f>
        <v>Шуя, ШФ ИвГУ</v>
      </c>
      <c r="H33" s="41"/>
      <c r="I33" s="89">
        <v>7.4618055555555559E-4</v>
      </c>
      <c r="J33" s="48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2р</v>
      </c>
      <c r="K33" s="48">
        <v>1</v>
      </c>
      <c r="L33" s="35" t="str">
        <f>IF(B33=0," ",VLOOKUP($B33,[1]Женщины!$B$1:$H$65536,7,FALSE))</f>
        <v>Кузнецов В.А.</v>
      </c>
    </row>
    <row r="34" spans="1:12" x14ac:dyDescent="0.25">
      <c r="A34" s="31">
        <v>24</v>
      </c>
      <c r="B34" s="33">
        <v>32</v>
      </c>
      <c r="C34" s="35" t="str">
        <f>IF(B34=0," ",VLOOKUP(B34,[1]Женщины!B$1:H$65536,2,FALSE))</f>
        <v>Соловьева Алена</v>
      </c>
      <c r="D34" s="36" t="str">
        <f>IF(B34=0," ",VLOOKUP($B34,[1]Женщины!$B$1:$H$65536,3,FALSE))</f>
        <v>21.02.1996</v>
      </c>
      <c r="E34" s="37" t="str">
        <f>IF(B34=0," ",IF(VLOOKUP($B34,[1]Женщины!$B$1:$H$65536,4,FALSE)=0," ",VLOOKUP($B34,[1]Женщины!$B$1:$H$65536,4,FALSE)))</f>
        <v>2р</v>
      </c>
      <c r="F34" s="35" t="str">
        <f>IF(B34=0," ",VLOOKUP($B34,[1]Женщины!$B$1:$H$65536,5,FALSE))</f>
        <v>Ярославская</v>
      </c>
      <c r="G34" s="35" t="str">
        <f>IF(B34=0," ",VLOOKUP($B34,[1]Женщины!$B$1:$H$65536,6,FALSE))</f>
        <v>Ярославль, ЯрГУ им. П.Г. Демидова</v>
      </c>
      <c r="H34" s="41"/>
      <c r="I34" s="89">
        <v>7.51388888888889E-4</v>
      </c>
      <c r="J34" s="48" t="str">
        <f>IF(I34=0," ",IF(I34&lt;=[1]Разряды!$D$32,[1]Разряды!$D$3,IF(I34&lt;=[1]Разряды!$E$32,[1]Разряды!$E$3,IF(I34&lt;=[1]Разряды!$F$32,[1]Разряды!$F$3,IF(I34&lt;=[1]Разряды!$G$32,[1]Разряды!$G$3,IF(I34&lt;=[1]Разряды!$H$32,[1]Разряды!$H$3,IF(I34&lt;=[1]Разряды!$I$32,[1]Разряды!$I$3,IF(I34&lt;=[1]Разряды!$J$32,[1]Разряды!$J$3,"б/р"))))))))</f>
        <v>2р</v>
      </c>
      <c r="K34" s="48">
        <v>1</v>
      </c>
      <c r="L34" s="35" t="str">
        <f>IF(B34=0," ",VLOOKUP($B34,[1]Женщины!$B$1:$H$65536,7,FALSE))</f>
        <v>Клейменов А.Н.</v>
      </c>
    </row>
    <row r="35" spans="1:12" x14ac:dyDescent="0.25">
      <c r="A35" s="31">
        <v>25</v>
      </c>
      <c r="B35" s="33">
        <v>112</v>
      </c>
      <c r="C35" s="35" t="str">
        <f>IF(B35=0," ",VLOOKUP(B35,[1]Женщины!B$1:H$65536,2,FALSE))</f>
        <v>Смирнова Надежда</v>
      </c>
      <c r="D35" s="36" t="str">
        <f>IF(B35=0," ",VLOOKUP($B35,[1]Женщины!$B$1:$H$65536,3,FALSE))</f>
        <v>1993</v>
      </c>
      <c r="E35" s="37" t="str">
        <f>IF(B35=0," ",IF(VLOOKUP($B35,[1]Женщины!$B$1:$H$65536,4,FALSE)=0," ",VLOOKUP($B35,[1]Женщины!$B$1:$H$65536,4,FALSE)))</f>
        <v>2р</v>
      </c>
      <c r="F35" s="35" t="str">
        <f>IF(B35=0," ",VLOOKUP($B35,[1]Женщины!$B$1:$H$65536,5,FALSE))</f>
        <v>Ярославская</v>
      </c>
      <c r="G35" s="35" t="str">
        <f>IF(B35=0," ",VLOOKUP($B35,[1]Женщины!$B$1:$H$65536,6,FALSE))</f>
        <v>Рыбинск, РГАТУ им. П.А. Соловьева</v>
      </c>
      <c r="H35" s="41"/>
      <c r="I35" s="89">
        <v>7.5740740740740749E-4</v>
      </c>
      <c r="J35" s="48" t="str">
        <f>IF(I35=0," ",IF(I35&lt;=[1]Разряды!$D$32,[1]Разряды!$D$3,IF(I35&lt;=[1]Разряды!$E$32,[1]Разряды!$E$3,IF(I35&lt;=[1]Разряды!$F$32,[1]Разряды!$F$3,IF(I35&lt;=[1]Разряды!$G$32,[1]Разряды!$G$3,IF(I35&lt;=[1]Разряды!$H$32,[1]Разряды!$H$3,IF(I35&lt;=[1]Разряды!$I$32,[1]Разряды!$I$3,IF(I35&lt;=[1]Разряды!$J$32,[1]Разряды!$J$3,"б/р"))))))))</f>
        <v>2р</v>
      </c>
      <c r="K35" s="48">
        <v>1</v>
      </c>
      <c r="L35" s="35" t="str">
        <f>IF(B35=0," ",VLOOKUP($B35,[1]Женщины!$B$1:$H$65536,7,FALSE))</f>
        <v>Гайдуков Э.А.</v>
      </c>
    </row>
    <row r="36" spans="1:12" x14ac:dyDescent="0.25">
      <c r="A36" s="31">
        <v>26</v>
      </c>
      <c r="B36" s="33">
        <v>445</v>
      </c>
      <c r="C36" s="35" t="str">
        <f>IF(B36=0," ",VLOOKUP(B36,[1]Женщины!B$1:H$65536,2,FALSE))</f>
        <v>Смирнова Оксана</v>
      </c>
      <c r="D36" s="36" t="str">
        <f>IF(B36=0," ",VLOOKUP($B36,[1]Женщины!$B$1:$H$65536,3,FALSE))</f>
        <v>25.04.1994</v>
      </c>
      <c r="E36" s="37" t="str">
        <f>IF(B36=0," ",IF(VLOOKUP($B36,[1]Женщины!$B$1:$H$65536,4,FALSE)=0," ",VLOOKUP($B36,[1]Женщины!$B$1:$H$65536,4,FALSE)))</f>
        <v>2р</v>
      </c>
      <c r="F36" s="35" t="str">
        <f>IF(B36=0," ",VLOOKUP($B36,[1]Женщины!$B$1:$H$65536,5,FALSE))</f>
        <v>Костромская</v>
      </c>
      <c r="G36" s="35" t="str">
        <f>IF(B36=0," ",VLOOKUP($B36,[1]Женщины!$B$1:$H$65536,6,FALSE))</f>
        <v>Кострома, КГУ</v>
      </c>
      <c r="H36" s="41"/>
      <c r="I36" s="89">
        <v>7.5821759259259256E-4</v>
      </c>
      <c r="J36" s="48" t="str">
        <f>IF(I36=0," ",IF(I36&lt;=[1]Разряды!$D$32,[1]Разряды!$D$3,IF(I36&lt;=[1]Разряды!$E$32,[1]Разряды!$E$3,IF(I36&lt;=[1]Разряды!$F$32,[1]Разряды!$F$3,IF(I36&lt;=[1]Разряды!$G$32,[1]Разряды!$G$3,IF(I36&lt;=[1]Разряды!$H$32,[1]Разряды!$H$3,IF(I36&lt;=[1]Разряды!$I$32,[1]Разряды!$I$3,IF(I36&lt;=[1]Разряды!$J$32,[1]Разряды!$J$3,"б/р"))))))))</f>
        <v>2р</v>
      </c>
      <c r="K36" s="37">
        <v>1</v>
      </c>
      <c r="L36" s="35" t="str">
        <f>IF(B36=0," ",VLOOKUP($B36,[1]Женщины!$B$1:$H$65536,7,FALSE))</f>
        <v>Павлов Е.А.</v>
      </c>
    </row>
    <row r="37" spans="1:12" x14ac:dyDescent="0.25">
      <c r="A37" s="31">
        <v>27</v>
      </c>
      <c r="B37" s="82">
        <v>451</v>
      </c>
      <c r="C37" s="35" t="str">
        <f>IF(B37=0," ",VLOOKUP(B37,[1]Женщины!B$1:H$65536,2,FALSE))</f>
        <v>Маринкина Маргарита</v>
      </c>
      <c r="D37" s="36" t="str">
        <f>IF(B37=0," ",VLOOKUP($B37,[1]Женщины!$B$1:$H$65536,3,FALSE))</f>
        <v>17.03.1997</v>
      </c>
      <c r="E37" s="37" t="str">
        <f>IF(B37=0," ",IF(VLOOKUP($B37,[1]Женщины!$B$1:$H$65536,4,FALSE)=0," ",VLOOKUP($B37,[1]Женщины!$B$1:$H$65536,4,FALSE)))</f>
        <v>2р</v>
      </c>
      <c r="F37" s="35" t="str">
        <f>IF(B37=0," ",VLOOKUP($B37,[1]Женщины!$B$1:$H$65536,5,FALSE))</f>
        <v>Костромская</v>
      </c>
      <c r="G37" s="35" t="str">
        <f>IF(B37=0," ",VLOOKUP($B37,[1]Женщины!$B$1:$H$65536,6,FALSE))</f>
        <v>Кострома, КГУ</v>
      </c>
      <c r="H37" s="41"/>
      <c r="I37" s="89">
        <v>7.5879629629629637E-4</v>
      </c>
      <c r="J37" s="48" t="str">
        <f>IF(I37=0," ",IF(I37&lt;=[1]Разряды!$D$32,[1]Разряды!$D$3,IF(I37&lt;=[1]Разряды!$E$32,[1]Разряды!$E$3,IF(I37&lt;=[1]Разряды!$F$32,[1]Разряды!$F$3,IF(I37&lt;=[1]Разряды!$G$32,[1]Разряды!$G$3,IF(I37&lt;=[1]Разряды!$H$32,[1]Разряды!$H$3,IF(I37&lt;=[1]Разряды!$I$32,[1]Разряды!$I$3,IF(I37&lt;=[1]Разряды!$J$32,[1]Разряды!$J$3,"б/р"))))))))</f>
        <v>2р</v>
      </c>
      <c r="K37" s="37">
        <v>1</v>
      </c>
      <c r="L37" s="35" t="str">
        <f>IF(B37=0," ",VLOOKUP($B37,[1]Женщины!$B$1:$H$65536,7,FALSE))</f>
        <v>Дружков А.Н.</v>
      </c>
    </row>
    <row r="38" spans="1:12" x14ac:dyDescent="0.25">
      <c r="A38" s="31">
        <v>28</v>
      </c>
      <c r="B38" s="82">
        <v>400</v>
      </c>
      <c r="C38" s="35" t="str">
        <f>IF(B38=0," ",VLOOKUP(B38,[1]Женщины!B$1:H$65536,2,FALSE))</f>
        <v>Клюкина Виктория</v>
      </c>
      <c r="D38" s="36" t="str">
        <f>IF(B38=0," ",VLOOKUP($B38,[1]Женщины!$B$1:$H$65536,3,FALSE))</f>
        <v>08.02.1994</v>
      </c>
      <c r="E38" s="37" t="str">
        <f>IF(B38=0," ",IF(VLOOKUP($B38,[1]Женщины!$B$1:$H$65536,4,FALSE)=0," ",VLOOKUP($B38,[1]Женщины!$B$1:$H$65536,4,FALSE)))</f>
        <v>2р</v>
      </c>
      <c r="F38" s="35" t="str">
        <f>IF(B38=0," ",VLOOKUP($B38,[1]Женщины!$B$1:$H$65536,5,FALSE))</f>
        <v>Ивановская</v>
      </c>
      <c r="G38" s="35" t="str">
        <f>IF(B38=0," ",VLOOKUP($B38,[1]Женщины!$B$1:$H$65536,6,FALSE))</f>
        <v>Шуя, ШФ ИвГУ</v>
      </c>
      <c r="H38" s="41"/>
      <c r="I38" s="89">
        <v>7.594907407407407E-4</v>
      </c>
      <c r="J38" s="48" t="str">
        <f>IF(I38=0," ",IF(I38&lt;=[1]Разряды!$D$32,[1]Разряды!$D$3,IF(I38&lt;=[1]Разряды!$E$32,[1]Разряды!$E$3,IF(I38&lt;=[1]Разряды!$F$32,[1]Разряды!$F$3,IF(I38&lt;=[1]Разряды!$G$32,[1]Разряды!$G$3,IF(I38&lt;=[1]Разряды!$H$32,[1]Разряды!$H$3,IF(I38&lt;=[1]Разряды!$I$32,[1]Разряды!$I$3,IF(I38&lt;=[1]Разряды!$J$32,[1]Разряды!$J$3,"б/р"))))))))</f>
        <v>2р</v>
      </c>
      <c r="K38" s="37">
        <v>1</v>
      </c>
      <c r="L38" s="35" t="str">
        <f>IF(B38=0," ",VLOOKUP($B38,[1]Женщины!$B$1:$H$65536,7,FALSE))</f>
        <v>Кузнецов В.А.</v>
      </c>
    </row>
    <row r="39" spans="1:12" x14ac:dyDescent="0.25">
      <c r="A39" s="31">
        <v>29</v>
      </c>
      <c r="B39" s="82">
        <v>452</v>
      </c>
      <c r="C39" s="35" t="str">
        <f>IF(B39=0," ",VLOOKUP(B39,[1]Женщины!B$1:H$65536,2,FALSE))</f>
        <v>Кудрова Алена</v>
      </c>
      <c r="D39" s="36" t="str">
        <f>IF(B39=0," ",VLOOKUP($B39,[1]Женщины!$B$1:$H$65536,3,FALSE))</f>
        <v>20.07.1996</v>
      </c>
      <c r="E39" s="37" t="str">
        <f>IF(B39=0," ",IF(VLOOKUP($B39,[1]Женщины!$B$1:$H$65536,4,FALSE)=0," ",VLOOKUP($B39,[1]Женщины!$B$1:$H$65536,4,FALSE)))</f>
        <v>1р</v>
      </c>
      <c r="F39" s="35" t="str">
        <f>IF(B39=0," ",VLOOKUP($B39,[1]Женщины!$B$1:$H$65536,5,FALSE))</f>
        <v>Костромская</v>
      </c>
      <c r="G39" s="35" t="str">
        <f>IF(B39=0," ",VLOOKUP($B39,[1]Женщины!$B$1:$H$65536,6,FALSE))</f>
        <v>Кострома, КГУ</v>
      </c>
      <c r="H39" s="41"/>
      <c r="I39" s="89">
        <v>7.6273148148148153E-4</v>
      </c>
      <c r="J39" s="48" t="str">
        <f>IF(I39=0," ",IF(I39&lt;=[1]Разряды!$D$32,[1]Разряды!$D$3,IF(I39&lt;=[1]Разряды!$E$32,[1]Разряды!$E$3,IF(I39&lt;=[1]Разряды!$F$32,[1]Разряды!$F$3,IF(I39&lt;=[1]Разряды!$G$32,[1]Разряды!$G$3,IF(I39&lt;=[1]Разряды!$H$32,[1]Разряды!$H$3,IF(I39&lt;=[1]Разряды!$I$32,[1]Разряды!$I$3,IF(I39&lt;=[1]Разряды!$J$32,[1]Разряды!$J$3,"б/р"))))))))</f>
        <v>2р</v>
      </c>
      <c r="K39" s="37">
        <v>1</v>
      </c>
      <c r="L39" s="35" t="str">
        <f>IF(B39=0," ",VLOOKUP($B39,[1]Женщины!$B$1:$H$65536,7,FALSE))</f>
        <v>Дружков А.Н.</v>
      </c>
    </row>
    <row r="40" spans="1:12" x14ac:dyDescent="0.25">
      <c r="A40" s="31">
        <v>30</v>
      </c>
      <c r="B40" s="82">
        <v>399</v>
      </c>
      <c r="C40" s="35" t="str">
        <f>IF(B40=0," ",VLOOKUP(B40,[1]Женщины!B$1:H$65536,2,FALSE))</f>
        <v>Тюкавкина Валентина</v>
      </c>
      <c r="D40" s="36" t="str">
        <f>IF(B40=0," ",VLOOKUP($B40,[1]Женщины!$B$1:$H$65536,3,FALSE))</f>
        <v>14.11.1992</v>
      </c>
      <c r="E40" s="37" t="str">
        <f>IF(B40=0," ",IF(VLOOKUP($B40,[1]Женщины!$B$1:$H$65536,4,FALSE)=0," ",VLOOKUP($B40,[1]Женщины!$B$1:$H$65536,4,FALSE)))</f>
        <v>2р</v>
      </c>
      <c r="F40" s="35" t="str">
        <f>IF(B40=0," ",VLOOKUP($B40,[1]Женщины!$B$1:$H$65536,5,FALSE))</f>
        <v>Ивановская</v>
      </c>
      <c r="G40" s="35" t="str">
        <f>IF(B40=0," ",VLOOKUP($B40,[1]Женщины!$B$1:$H$65536,6,FALSE))</f>
        <v>Шуя, ШФ ИвГУ</v>
      </c>
      <c r="H40" s="41"/>
      <c r="I40" s="89">
        <v>7.6631944444444436E-4</v>
      </c>
      <c r="J40" s="48" t="str">
        <f>IF(I40=0," ",IF(I40&lt;=[1]Разряды!$D$32,[1]Разряды!$D$3,IF(I40&lt;=[1]Разряды!$E$32,[1]Разряды!$E$3,IF(I40&lt;=[1]Разряды!$F$32,[1]Разряды!$F$3,IF(I40&lt;=[1]Разряды!$G$32,[1]Разряды!$G$3,IF(I40&lt;=[1]Разряды!$H$32,[1]Разряды!$H$3,IF(I40&lt;=[1]Разряды!$I$32,[1]Разряды!$I$3,IF(I40&lt;=[1]Разряды!$J$32,[1]Разряды!$J$3,"б/р"))))))))</f>
        <v>3р</v>
      </c>
      <c r="K40" s="48">
        <v>0</v>
      </c>
      <c r="L40" s="35" t="str">
        <f>IF(B40=0," ",VLOOKUP($B40,[1]Женщины!$B$1:$H$65536,7,FALSE))</f>
        <v>Кузнецов В.А.</v>
      </c>
    </row>
    <row r="41" spans="1:12" x14ac:dyDescent="0.25">
      <c r="A41" s="31">
        <v>31</v>
      </c>
      <c r="B41" s="82">
        <v>84</v>
      </c>
      <c r="C41" s="35" t="str">
        <f>IF(B41=0," ",VLOOKUP(B41,[1]Женщины!B$1:H$65536,2,FALSE))</f>
        <v>Петрова Олеся</v>
      </c>
      <c r="D41" s="36" t="str">
        <f>IF(B41=0," ",VLOOKUP($B41,[1]Женщины!$B$1:$H$65536,3,FALSE))</f>
        <v>22.05.1995</v>
      </c>
      <c r="E41" s="37" t="str">
        <f>IF(B41=0," ",IF(VLOOKUP($B41,[1]Женщины!$B$1:$H$65536,4,FALSE)=0," ",VLOOKUP($B41,[1]Женщины!$B$1:$H$65536,4,FALSE)))</f>
        <v>2р</v>
      </c>
      <c r="F41" s="35" t="str">
        <f>IF(B41=0," ",VLOOKUP($B41,[1]Женщины!$B$1:$H$65536,5,FALSE))</f>
        <v>Ярославская</v>
      </c>
      <c r="G41" s="35" t="str">
        <f>IF(B41=0," ",VLOOKUP($B41,[1]Женщины!$B$1:$H$65536,6,FALSE))</f>
        <v>Ярославль, ЯГТУ</v>
      </c>
      <c r="H41" s="41"/>
      <c r="I41" s="89">
        <v>7.7199074074074062E-4</v>
      </c>
      <c r="J41" s="48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3р</v>
      </c>
      <c r="K41" s="37">
        <v>0</v>
      </c>
      <c r="L41" s="35" t="str">
        <f>IF(B41=0," ",VLOOKUP($B41,[1]Женщины!$B$1:$H$65536,7,FALSE))</f>
        <v>Клейменов А.Н.</v>
      </c>
    </row>
    <row r="42" spans="1:12" x14ac:dyDescent="0.25">
      <c r="A42" s="31">
        <v>32</v>
      </c>
      <c r="B42" s="82">
        <v>444</v>
      </c>
      <c r="C42" s="35" t="str">
        <f>IF(B42=0," ",VLOOKUP(B42,[1]Женщины!B$1:H$65536,2,FALSE))</f>
        <v>Струкова Олеся</v>
      </c>
      <c r="D42" s="36" t="str">
        <f>IF(B42=0," ",VLOOKUP($B42,[1]Женщины!$B$1:$H$65536,3,FALSE))</f>
        <v>08.03.0994</v>
      </c>
      <c r="E42" s="37" t="str">
        <f>IF(B42=0," ",IF(VLOOKUP($B42,[1]Женщины!$B$1:$H$65536,4,FALSE)=0," ",VLOOKUP($B42,[1]Женщины!$B$1:$H$65536,4,FALSE)))</f>
        <v>2р</v>
      </c>
      <c r="F42" s="35" t="str">
        <f>IF(B42=0," ",VLOOKUP($B42,[1]Женщины!$B$1:$H$65536,5,FALSE))</f>
        <v>Костромская</v>
      </c>
      <c r="G42" s="35" t="str">
        <f>IF(B42=0," ",VLOOKUP($B42,[1]Женщины!$B$1:$H$65536,6,FALSE))</f>
        <v>Кострома, КГУ</v>
      </c>
      <c r="H42" s="41"/>
      <c r="I42" s="89">
        <v>7.765046296296297E-4</v>
      </c>
      <c r="J42" s="48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3р</v>
      </c>
      <c r="K42" s="37">
        <v>0</v>
      </c>
      <c r="L42" s="35" t="str">
        <f>IF(B42=0," ",VLOOKUP($B42,[1]Женщины!$B$1:$H$65536,7,FALSE))</f>
        <v>Павлов Е.А.</v>
      </c>
    </row>
    <row r="43" spans="1:12" x14ac:dyDescent="0.25">
      <c r="A43" s="31">
        <v>33</v>
      </c>
      <c r="B43" s="82">
        <v>448</v>
      </c>
      <c r="C43" s="35" t="str">
        <f>IF(B43=0," ",VLOOKUP(B43,[1]Женщины!B$1:H$65536,2,FALSE))</f>
        <v>Кудрявцева Мария</v>
      </c>
      <c r="D43" s="36" t="str">
        <f>IF(B43=0," ",VLOOKUP($B43,[1]Женщины!$B$1:$H$65536,3,FALSE))</f>
        <v>03.101997</v>
      </c>
      <c r="E43" s="37" t="str">
        <f>IF(B43=0," ",IF(VLOOKUP($B43,[1]Женщины!$B$1:$H$65536,4,FALSE)=0," ",VLOOKUP($B43,[1]Женщины!$B$1:$H$65536,4,FALSE)))</f>
        <v>2р</v>
      </c>
      <c r="F43" s="35" t="str">
        <f>IF(B43=0," ",VLOOKUP($B43,[1]Женщины!$B$1:$H$65536,5,FALSE))</f>
        <v>Костромская</v>
      </c>
      <c r="G43" s="35" t="str">
        <f>IF(B43=0," ",VLOOKUP($B43,[1]Женщины!$B$1:$H$65536,6,FALSE))</f>
        <v>Кострома, КГУ</v>
      </c>
      <c r="H43" s="41"/>
      <c r="I43" s="89">
        <v>7.8043981481481465E-4</v>
      </c>
      <c r="J43" s="48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3р</v>
      </c>
      <c r="K43" s="37">
        <v>0</v>
      </c>
      <c r="L43" s="35" t="str">
        <f>IF(B43=0," ",VLOOKUP($B43,[1]Женщины!$B$1:$H$65536,7,FALSE))</f>
        <v>Павлов Е.А.</v>
      </c>
    </row>
    <row r="44" spans="1:12" x14ac:dyDescent="0.25">
      <c r="A44" s="31">
        <v>34</v>
      </c>
      <c r="B44" s="82">
        <v>42</v>
      </c>
      <c r="C44" s="35" t="str">
        <f>IF(B44=0," ",VLOOKUP(B44,[1]Женщины!B$1:H$65536,2,FALSE))</f>
        <v>Арефьева Анна</v>
      </c>
      <c r="D44" s="36" t="str">
        <f>IF(B44=0," ",VLOOKUP($B44,[1]Женщины!$B$1:$H$65536,3,FALSE))</f>
        <v>26.10.1995</v>
      </c>
      <c r="E44" s="37" t="str">
        <f>IF(B44=0," ",IF(VLOOKUP($B44,[1]Женщины!$B$1:$H$65536,4,FALSE)=0," ",VLOOKUP($B44,[1]Женщины!$B$1:$H$65536,4,FALSE)))</f>
        <v>1р</v>
      </c>
      <c r="F44" s="35" t="str">
        <f>IF(B44=0," ",VLOOKUP($B44,[1]Женщины!$B$1:$H$65536,5,FALSE))</f>
        <v>Ярославская</v>
      </c>
      <c r="G44" s="35" t="str">
        <f>IF(B44=0," ",VLOOKUP($B44,[1]Женщины!$B$1:$H$65536,6,FALSE))</f>
        <v>Ярославль, ЯрГУ им. П.Г. Демидова</v>
      </c>
      <c r="H44" s="92"/>
      <c r="I44" s="93">
        <v>7.840277777777777E-4</v>
      </c>
      <c r="J44" s="48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3р</v>
      </c>
      <c r="K44" s="94">
        <v>0</v>
      </c>
      <c r="L44" s="35" t="str">
        <f>IF(B44=0," ",VLOOKUP($B44,[1]Женщины!$B$1:$H$65536,7,FALSE))</f>
        <v>Кузнецова А.Л., Станкевич В.А.</v>
      </c>
    </row>
    <row r="45" spans="1:12" x14ac:dyDescent="0.25">
      <c r="A45" s="31">
        <v>35</v>
      </c>
      <c r="B45" s="82">
        <v>379</v>
      </c>
      <c r="C45" s="35" t="str">
        <f>IF(B45=0," ",VLOOKUP(B45,[1]Женщины!B$1:H$65536,2,FALSE))</f>
        <v>Шарова Алена</v>
      </c>
      <c r="D45" s="36" t="str">
        <f>IF(B45=0," ",VLOOKUP($B45,[1]Женщины!$B$1:$H$65536,3,FALSE))</f>
        <v>1994</v>
      </c>
      <c r="E45" s="37" t="str">
        <f>IF(B45=0," ",IF(VLOOKUP($B45,[1]Женщины!$B$1:$H$65536,4,FALSE)=0," ",VLOOKUP($B45,[1]Женщины!$B$1:$H$65536,4,FALSE)))</f>
        <v>2р</v>
      </c>
      <c r="F45" s="35" t="str">
        <f>IF(B45=0," ",VLOOKUP($B45,[1]Женщины!$B$1:$H$65536,5,FALSE))</f>
        <v>Ивановская</v>
      </c>
      <c r="G45" s="35" t="str">
        <f>IF(B45=0," ",VLOOKUP($B45,[1]Женщины!$B$1:$H$65536,6,FALSE))</f>
        <v>Иваново, ИГСХА им. ак. Д.К. Беляева</v>
      </c>
      <c r="H45" s="92"/>
      <c r="I45" s="89">
        <v>7.8483796296296298E-4</v>
      </c>
      <c r="J45" s="48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3р</v>
      </c>
      <c r="K45" s="94">
        <v>0</v>
      </c>
      <c r="L45" s="35" t="str">
        <f>IF(B45=0," ",VLOOKUP($B45,[1]Женщины!$B$1:$H$65536,7,FALSE))</f>
        <v>Левичева М.Б.</v>
      </c>
    </row>
    <row r="46" spans="1:12" x14ac:dyDescent="0.25">
      <c r="A46" s="31">
        <v>36</v>
      </c>
      <c r="B46" s="82">
        <v>380</v>
      </c>
      <c r="C46" s="35" t="str">
        <f>IF(B46=0," ",VLOOKUP(B46,[1]Женщины!B$1:H$65536,2,FALSE))</f>
        <v>Чувакова Алена</v>
      </c>
      <c r="D46" s="36" t="str">
        <f>IF(B46=0," ",VLOOKUP($B46,[1]Женщины!$B$1:$H$65536,3,FALSE))</f>
        <v>1995</v>
      </c>
      <c r="E46" s="37" t="str">
        <f>IF(B46=0," ",IF(VLOOKUP($B46,[1]Женщины!$B$1:$H$65536,4,FALSE)=0," ",VLOOKUP($B46,[1]Женщины!$B$1:$H$65536,4,FALSE)))</f>
        <v>2р</v>
      </c>
      <c r="F46" s="35" t="str">
        <f>IF(B46=0," ",VLOOKUP($B46,[1]Женщины!$B$1:$H$65536,5,FALSE))</f>
        <v>Ивановская</v>
      </c>
      <c r="G46" s="35" t="str">
        <f>IF(B46=0," ",VLOOKUP($B46,[1]Женщины!$B$1:$H$65536,6,FALSE))</f>
        <v>Иваново, ИГСХА им. ак. Д.К. Беляева</v>
      </c>
      <c r="H46" s="92"/>
      <c r="I46" s="89">
        <v>7.8541666666666658E-4</v>
      </c>
      <c r="J46" s="48" t="str">
        <f>IF(I46=0," ",IF(I46&lt;=[1]Разряды!$D$32,[1]Разряды!$D$3,IF(I46&lt;=[1]Разряды!$E$32,[1]Разряды!$E$3,IF(I46&lt;=[1]Разряды!$F$32,[1]Разряды!$F$3,IF(I46&lt;=[1]Разряды!$G$32,[1]Разряды!$G$3,IF(I46&lt;=[1]Разряды!$H$32,[1]Разряды!$H$3,IF(I46&lt;=[1]Разряды!$I$32,[1]Разряды!$I$3,IF(I46&lt;=[1]Разряды!$J$32,[1]Разряды!$J$3,"б/р"))))))))</f>
        <v>3р</v>
      </c>
      <c r="K46" s="94">
        <v>0</v>
      </c>
      <c r="L46" s="39" t="str">
        <f>IF(B46=0," ",VLOOKUP($B46,[1]Женщины!$B$1:$H$65536,7,FALSE))</f>
        <v>Левичева М.Б.</v>
      </c>
    </row>
    <row r="47" spans="1:12" x14ac:dyDescent="0.25">
      <c r="A47" s="31">
        <v>37</v>
      </c>
      <c r="B47" s="82">
        <v>110</v>
      </c>
      <c r="C47" s="27" t="str">
        <f>IF(B47=0," ",VLOOKUP(B47,[1]Женщины!B$1:H$65536,2,FALSE))</f>
        <v>Назина Вера</v>
      </c>
      <c r="D47" s="28" t="str">
        <f>IF(B47=0," ",VLOOKUP($B47,[1]Женщины!$B$1:$H$65536,3,FALSE))</f>
        <v>1995</v>
      </c>
      <c r="E47" s="26" t="str">
        <f>IF(B47=0," ",IF(VLOOKUP($B47,[1]Женщины!$B$1:$H$65536,4,FALSE)=0," ",VLOOKUP($B47,[1]Женщины!$B$1:$H$65536,4,FALSE)))</f>
        <v>2р</v>
      </c>
      <c r="F47" s="27" t="str">
        <f>IF(B47=0," ",VLOOKUP($B47,[1]Женщины!$B$1:$H$65536,5,FALSE))</f>
        <v>Ярославская</v>
      </c>
      <c r="G47" s="27" t="str">
        <f>IF(B47=0," ",VLOOKUP($B47,[1]Женщины!$B$1:$H$65536,6,FALSE))</f>
        <v>Рыбинск, РГАТУ им. П.А. Соловьева</v>
      </c>
      <c r="H47" s="265"/>
      <c r="I47" s="266">
        <v>8.9004629629629633E-4</v>
      </c>
      <c r="J47" s="31" t="str">
        <f>IF(I47=0," ",IF(I47&lt;=[1]Разряды!$D$32,[1]Разряды!$D$3,IF(I47&lt;=[1]Разряды!$E$32,[1]Разряды!$E$3,IF(I47&lt;=[1]Разряды!$F$32,[1]Разряды!$F$3,IF(I47&lt;=[1]Разряды!$G$32,[1]Разряды!$G$3,IF(I47&lt;=[1]Разряды!$H$32,[1]Разряды!$H$3,IF(I47&lt;=[1]Разряды!$I$32,[1]Разряды!$I$3,IF(I47&lt;=[1]Разряды!$J$32,[1]Разряды!$J$3,"б/р"))))))))</f>
        <v>1юр</v>
      </c>
      <c r="K47" s="96">
        <v>0</v>
      </c>
      <c r="L47" s="32" t="str">
        <f>IF(B47=0," ",VLOOKUP($B47,[1]Женщины!$B$1:$H$65536,7,FALSE))</f>
        <v>Гайдуков Э.А.</v>
      </c>
    </row>
    <row r="48" spans="1:12" x14ac:dyDescent="0.25">
      <c r="A48" s="31">
        <v>38</v>
      </c>
      <c r="B48" s="82">
        <v>335</v>
      </c>
      <c r="C48" s="35" t="str">
        <f>IF(B48=0," ",VLOOKUP(B48,[1]Женщины!B$1:H$65536,2,FALSE))</f>
        <v>Дуркина Галина</v>
      </c>
      <c r="D48" s="36" t="str">
        <f>IF(B48=0," ",VLOOKUP($B48,[1]Женщины!$B$1:$H$65536,3,FALSE))</f>
        <v>04.10.1995</v>
      </c>
      <c r="E48" s="37" t="str">
        <f>IF(B48=0," ",IF(VLOOKUP($B48,[1]Женщины!$B$1:$H$65536,4,FALSE)=0," ",VLOOKUP($B48,[1]Женщины!$B$1:$H$65536,4,FALSE)))</f>
        <v xml:space="preserve"> </v>
      </c>
      <c r="F48" s="35" t="str">
        <f>IF(B48=0," ",VLOOKUP($B48,[1]Женщины!$B$1:$H$65536,5,FALSE))</f>
        <v>Ярославская</v>
      </c>
      <c r="G48" s="35" t="str">
        <f>IF(B48=0," ",VLOOKUP($B48,[1]Женщины!$B$1:$H$65536,6,FALSE))</f>
        <v>Ярославль, ЯГМУ</v>
      </c>
      <c r="H48" s="92"/>
      <c r="I48" s="93">
        <v>9.8622685185185206E-4</v>
      </c>
      <c r="J48" s="48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3юр</v>
      </c>
      <c r="K48" s="94">
        <v>0</v>
      </c>
      <c r="L48" s="39"/>
    </row>
    <row r="49" spans="1:12" x14ac:dyDescent="0.25">
      <c r="A49" s="31">
        <v>39</v>
      </c>
      <c r="B49" s="82">
        <v>334</v>
      </c>
      <c r="C49" s="35" t="str">
        <f>IF(B49=0," ",VLOOKUP(B49,[1]Женщины!B$1:H$65536,2,FALSE))</f>
        <v>Гаврилова Надежда</v>
      </c>
      <c r="D49" s="36" t="str">
        <f>IF(B49=0," ",VLOOKUP($B49,[1]Женщины!$B$1:$H$65536,3,FALSE))</f>
        <v>23.06.1996</v>
      </c>
      <c r="E49" s="37" t="str">
        <f>IF(B49=0," ",IF(VLOOKUP($B49,[1]Женщины!$B$1:$H$65536,4,FALSE)=0," ",VLOOKUP($B49,[1]Женщины!$B$1:$H$65536,4,FALSE)))</f>
        <v xml:space="preserve"> </v>
      </c>
      <c r="F49" s="35" t="str">
        <f>IF(B49=0," ",VLOOKUP($B49,[1]Женщины!$B$1:$H$65536,5,FALSE))</f>
        <v>Ярославская</v>
      </c>
      <c r="G49" s="35" t="str">
        <f>IF(B49=0," ",VLOOKUP($B49,[1]Женщины!$B$1:$H$65536,6,FALSE))</f>
        <v>Ярославль, ЯГМУ</v>
      </c>
      <c r="H49" s="92"/>
      <c r="I49" s="93">
        <v>1.0693287037037036E-3</v>
      </c>
      <c r="J49" s="48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б/р</v>
      </c>
      <c r="K49" s="95">
        <v>0</v>
      </c>
      <c r="L49" s="35"/>
    </row>
    <row r="50" spans="1:12" x14ac:dyDescent="0.25">
      <c r="A50" s="31">
        <v>40</v>
      </c>
      <c r="B50" s="82">
        <v>347</v>
      </c>
      <c r="C50" s="35" t="str">
        <f>IF(B50=0," ",VLOOKUP(B50,[1]Женщины!B$1:H$65536,2,FALSE))</f>
        <v>Рогожина Наталья</v>
      </c>
      <c r="D50" s="36" t="str">
        <f>IF(B50=0," ",VLOOKUP($B50,[1]Женщины!$B$1:$H$65536,3,FALSE))</f>
        <v>1996</v>
      </c>
      <c r="E50" s="37" t="str">
        <f>IF(B50=0," ",IF(VLOOKUP($B50,[1]Женщины!$B$1:$H$65536,4,FALSE)=0," ",VLOOKUP($B50,[1]Женщины!$B$1:$H$65536,4,FALSE)))</f>
        <v xml:space="preserve"> </v>
      </c>
      <c r="F50" s="35" t="str">
        <f>IF(B50=0," ",VLOOKUP($B50,[1]Женщины!$B$1:$H$65536,5,FALSE))</f>
        <v>Ярославская</v>
      </c>
      <c r="G50" s="35" t="str">
        <f>IF(B50=0," ",VLOOKUP($B50,[1]Женщины!$B$1:$H$65536,6,FALSE))</f>
        <v>Ярославль, ЯГМУ</v>
      </c>
      <c r="H50" s="92"/>
      <c r="I50" s="93">
        <v>1.1576388888888888E-3</v>
      </c>
      <c r="J50" s="48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б/р</v>
      </c>
      <c r="K50" s="94">
        <v>0</v>
      </c>
      <c r="L50" s="39"/>
    </row>
    <row r="51" spans="1:12" x14ac:dyDescent="0.25">
      <c r="A51" s="31">
        <v>41</v>
      </c>
      <c r="B51" s="82">
        <v>343</v>
      </c>
      <c r="C51" s="35" t="str">
        <f>IF(B51=0," ",VLOOKUP(B51,[1]Женщины!B$1:H$65536,2,FALSE))</f>
        <v>Кухарина Екатерина</v>
      </c>
      <c r="D51" s="36" t="str">
        <f>IF(B51=0," ",VLOOKUP($B51,[1]Женщины!$B$1:$H$65536,3,FALSE))</f>
        <v>22.09.1995</v>
      </c>
      <c r="E51" s="37" t="str">
        <f>IF(B51=0," ",IF(VLOOKUP($B51,[1]Женщины!$B$1:$H$65536,4,FALSE)=0," ",VLOOKUP($B51,[1]Женщины!$B$1:$H$65536,4,FALSE)))</f>
        <v xml:space="preserve"> </v>
      </c>
      <c r="F51" s="35" t="str">
        <f>IF(B51=0," ",VLOOKUP($B51,[1]Женщины!$B$1:$H$65536,5,FALSE))</f>
        <v>Ярославская</v>
      </c>
      <c r="G51" s="35" t="str">
        <f>IF(B51=0," ",VLOOKUP($B51,[1]Женщины!$B$1:$H$65536,6,FALSE))</f>
        <v>Ярославль, ЯГМУ</v>
      </c>
      <c r="H51" s="92"/>
      <c r="I51" s="93">
        <v>1.2561342592592591E-3</v>
      </c>
      <c r="J51" s="48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б/р</v>
      </c>
      <c r="K51" s="94">
        <v>0</v>
      </c>
      <c r="L51" s="35"/>
    </row>
    <row r="52" spans="1:12" x14ac:dyDescent="0.25">
      <c r="A52" s="31"/>
      <c r="B52" s="82">
        <v>344</v>
      </c>
      <c r="C52" s="35" t="str">
        <f>IF(B52=0," ",VLOOKUP(B52,[1]Женщины!B$1:H$65536,2,FALSE))</f>
        <v>Волкова Алина</v>
      </c>
      <c r="D52" s="36" t="str">
        <f>IF(B52=0," ",VLOOKUP($B52,[1]Женщины!$B$1:$H$65536,3,FALSE))</f>
        <v>1993</v>
      </c>
      <c r="E52" s="37" t="str">
        <f>IF(B52=0," ",IF(VLOOKUP($B52,[1]Женщины!$B$1:$H$65536,4,FALSE)=0," ",VLOOKUP($B52,[1]Женщины!$B$1:$H$65536,4,FALSE)))</f>
        <v xml:space="preserve"> </v>
      </c>
      <c r="F52" s="35" t="str">
        <f>IF(B52=0," ",VLOOKUP($B52,[1]Женщины!$B$1:$H$65536,5,FALSE))</f>
        <v>Ярославская</v>
      </c>
      <c r="G52" s="35" t="str">
        <f>IF(B52=0," ",VLOOKUP($B52,[1]Женщины!$B$1:$H$65536,6,FALSE))</f>
        <v>Ярославль, ЯГМУ</v>
      </c>
      <c r="H52" s="92"/>
      <c r="I52" s="267" t="s">
        <v>27</v>
      </c>
      <c r="J52" s="48"/>
      <c r="K52" s="94">
        <v>0</v>
      </c>
      <c r="L52" s="39"/>
    </row>
    <row r="53" spans="1:12" x14ac:dyDescent="0.25">
      <c r="A53" s="31"/>
      <c r="B53" s="82">
        <v>99</v>
      </c>
      <c r="C53" s="35" t="str">
        <f>IF(B53=0," ",VLOOKUP(B53,[1]Женщины!B$1:H$65536,2,FALSE))</f>
        <v>Соколова Анна</v>
      </c>
      <c r="D53" s="36" t="str">
        <f>IF(B53=0," ",VLOOKUP($B53,[1]Женщины!$B$1:$H$65536,3,FALSE))</f>
        <v>1991</v>
      </c>
      <c r="E53" s="37" t="str">
        <f>IF(B53=0," ",IF(VLOOKUP($B53,[1]Женщины!$B$1:$H$65536,4,FALSE)=0," ",VLOOKUP($B53,[1]Женщины!$B$1:$H$65536,4,FALSE)))</f>
        <v>1р</v>
      </c>
      <c r="F53" s="35" t="str">
        <f>IF(B53=0," ",VLOOKUP($B53,[1]Женщины!$B$1:$H$65536,5,FALSE))</f>
        <v>Ярославская</v>
      </c>
      <c r="G53" s="35" t="str">
        <f>IF(B53=0," ",VLOOKUP($B53,[1]Женщины!$B$1:$H$65536,6,FALSE))</f>
        <v>Рыбинск, РГАТУ им. П.А. Соловьева</v>
      </c>
      <c r="H53" s="92"/>
      <c r="I53" s="267" t="s">
        <v>27</v>
      </c>
      <c r="J53" s="48"/>
      <c r="K53" s="94">
        <v>0</v>
      </c>
      <c r="L53" s="35" t="str">
        <f>IF(B53=0," ",VLOOKUP($B53,[1]Женщины!$B$1:$H$65536,7,FALSE))</f>
        <v>Жукова Т.Г.</v>
      </c>
    </row>
    <row r="54" spans="1:12" x14ac:dyDescent="0.25">
      <c r="A54" s="96"/>
      <c r="B54" s="82">
        <v>336</v>
      </c>
      <c r="C54" s="35" t="str">
        <f>IF(B54=0," ",VLOOKUP(B54,[1]Женщины!B$1:H$65536,2,FALSE))</f>
        <v>Морозова Наталья</v>
      </c>
      <c r="D54" s="36" t="str">
        <f>IF(B54=0," ",VLOOKUP($B54,[1]Женщины!$B$1:$H$65536,3,FALSE))</f>
        <v>21.01.1991</v>
      </c>
      <c r="E54" s="37" t="str">
        <f>IF(B54=0," ",IF(VLOOKUP($B54,[1]Женщины!$B$1:$H$65536,4,FALSE)=0," ",VLOOKUP($B54,[1]Женщины!$B$1:$H$65536,4,FALSE)))</f>
        <v xml:space="preserve"> </v>
      </c>
      <c r="F54" s="35" t="str">
        <f>IF(B54=0," ",VLOOKUP($B54,[1]Женщины!$B$1:$H$65536,5,FALSE))</f>
        <v>Ярославская</v>
      </c>
      <c r="G54" s="35" t="str">
        <f>IF(B54=0," ",VLOOKUP($B54,[1]Женщины!$B$1:$H$65536,6,FALSE))</f>
        <v>Ярославль, ЯГМУ</v>
      </c>
      <c r="H54" s="92"/>
      <c r="I54" s="267" t="s">
        <v>27</v>
      </c>
      <c r="J54" s="48"/>
      <c r="K54" s="95">
        <v>0</v>
      </c>
      <c r="L54" s="35"/>
    </row>
    <row r="55" spans="1:12" x14ac:dyDescent="0.25">
      <c r="A55" s="96"/>
      <c r="B55" s="90">
        <v>348</v>
      </c>
      <c r="C55" s="35" t="str">
        <f>IF(B55=0," ",VLOOKUP(B55,[1]Женщины!B$1:H$65536,2,FALSE))</f>
        <v>Постникова Александра</v>
      </c>
      <c r="D55" s="36" t="str">
        <f>IF(B55=0," ",VLOOKUP($B55,[1]Женщины!$B$1:$H$65536,3,FALSE))</f>
        <v>1996</v>
      </c>
      <c r="E55" s="37" t="str">
        <f>IF(B55=0," ",IF(VLOOKUP($B55,[1]Женщины!$B$1:$H$65536,4,FALSE)=0," ",VLOOKUP($B55,[1]Женщины!$B$1:$H$65536,4,FALSE)))</f>
        <v xml:space="preserve"> </v>
      </c>
      <c r="F55" s="35" t="str">
        <f>IF(B55=0," ",VLOOKUP($B55,[1]Женщины!$B$1:$H$65536,5,FALSE))</f>
        <v>Ярославская</v>
      </c>
      <c r="G55" s="35" t="str">
        <f>IF(B55=0," ",VLOOKUP($B55,[1]Женщины!$B$1:$H$65536,6,FALSE))</f>
        <v>Ярославль, ЯГМУ</v>
      </c>
      <c r="H55" s="92"/>
      <c r="I55" s="267" t="s">
        <v>27</v>
      </c>
      <c r="J55" s="48"/>
      <c r="K55" s="94">
        <v>0</v>
      </c>
      <c r="L55" s="35"/>
    </row>
    <row r="56" spans="1:12" x14ac:dyDescent="0.25">
      <c r="A56" s="96"/>
      <c r="B56" s="82">
        <v>349</v>
      </c>
      <c r="C56" s="35" t="str">
        <f>IF(B56=0," ",VLOOKUP(B56,[1]Женщины!B$1:H$65536,2,FALSE))</f>
        <v>Автаева Наталья</v>
      </c>
      <c r="D56" s="36" t="str">
        <f>IF(B56=0," ",VLOOKUP($B56,[1]Женщины!$B$1:$H$65536,3,FALSE))</f>
        <v>1993</v>
      </c>
      <c r="E56" s="37" t="str">
        <f>IF(B56=0," ",IF(VLOOKUP($B56,[1]Женщины!$B$1:$H$65536,4,FALSE)=0," ",VLOOKUP($B56,[1]Женщины!$B$1:$H$65536,4,FALSE)))</f>
        <v xml:space="preserve"> </v>
      </c>
      <c r="F56" s="35" t="str">
        <f>IF(B56=0," ",VLOOKUP($B56,[1]Женщины!$B$1:$H$65536,5,FALSE))</f>
        <v>Ярославская</v>
      </c>
      <c r="G56" s="35" t="str">
        <f>IF(B56=0," ",VLOOKUP($B56,[1]Женщины!$B$1:$H$65536,6,FALSE))</f>
        <v>Ярославль, ЯГМУ</v>
      </c>
      <c r="H56" s="92"/>
      <c r="I56" s="267" t="s">
        <v>27</v>
      </c>
      <c r="J56" s="48"/>
      <c r="K56" s="94">
        <v>0</v>
      </c>
      <c r="L56" s="35"/>
    </row>
    <row r="57" spans="1:12" ht="15.75" thickBot="1" x14ac:dyDescent="0.3">
      <c r="A57" s="97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</row>
    <row r="58" spans="1:12" ht="15.75" thickTop="1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</row>
    <row r="59" spans="1:12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2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2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</row>
    <row r="62" spans="1:12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</row>
    <row r="63" spans="1:12" x14ac:dyDescent="0.2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</row>
    <row r="64" spans="1:12" x14ac:dyDescent="0.25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</row>
    <row r="65" spans="1:12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</row>
    <row r="66" spans="1:12" x14ac:dyDescent="0.2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x14ac:dyDescent="0.2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</row>
    <row r="68" spans="1:12" x14ac:dyDescent="0.2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</row>
    <row r="69" spans="1:12" x14ac:dyDescent="0.2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</row>
    <row r="70" spans="1:12" x14ac:dyDescent="0.2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</row>
    <row r="71" spans="1:12" x14ac:dyDescent="0.2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</row>
    <row r="72" spans="1:12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</row>
    <row r="73" spans="1:12" x14ac:dyDescent="0.25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</row>
    <row r="74" spans="1:12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</row>
    <row r="75" spans="1:12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</row>
    <row r="76" spans="1:12" x14ac:dyDescent="0.25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</row>
    <row r="77" spans="1:12" x14ac:dyDescent="0.25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</row>
    <row r="78" spans="1:12" x14ac:dyDescent="0.25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</row>
    <row r="79" spans="1:12" x14ac:dyDescent="0.25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</row>
    <row r="80" spans="1:12" x14ac:dyDescent="0.25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</row>
    <row r="81" spans="1:12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</row>
    <row r="82" spans="1:12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</row>
    <row r="83" spans="1:12" x14ac:dyDescent="0.25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</row>
    <row r="84" spans="1:12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</row>
    <row r="85" spans="1:12" x14ac:dyDescent="0.25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 x14ac:dyDescent="0.25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</row>
    <row r="87" spans="1:12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</row>
    <row r="88" spans="1:12" x14ac:dyDescent="0.25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</row>
    <row r="89" spans="1:12" x14ac:dyDescent="0.25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</row>
    <row r="90" spans="1:12" x14ac:dyDescent="0.25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</row>
    <row r="91" spans="1:12" x14ac:dyDescent="0.25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</row>
    <row r="92" spans="1:12" x14ac:dyDescent="0.25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</row>
    <row r="93" spans="1:12" x14ac:dyDescent="0.25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A51" sqref="A51:XFD128"/>
    </sheetView>
  </sheetViews>
  <sheetFormatPr defaultRowHeight="15" x14ac:dyDescent="0.25"/>
  <cols>
    <col min="1" max="1" width="3.85546875" customWidth="1"/>
    <col min="2" max="2" width="7.42578125" customWidth="1"/>
    <col min="3" max="3" width="20.28515625" customWidth="1"/>
    <col min="4" max="4" width="11" customWidth="1"/>
    <col min="5" max="5" width="6.5703125" customWidth="1"/>
    <col min="6" max="6" width="17.42578125" customWidth="1"/>
    <col min="7" max="7" width="33.85546875" customWidth="1"/>
    <col min="8" max="8" width="2.5703125" style="18" customWidth="1"/>
    <col min="9" max="9" width="7.42578125" style="18" customWidth="1"/>
    <col min="10" max="10" width="5.42578125" customWidth="1"/>
    <col min="11" max="11" width="7.42578125" customWidth="1"/>
    <col min="12" max="12" width="31.2851562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81</v>
      </c>
      <c r="E6" s="87">
        <v>0.57986111111111105</v>
      </c>
      <c r="F6" s="86" t="s">
        <v>29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32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21</v>
      </c>
      <c r="I10" s="204"/>
      <c r="J10" s="193"/>
      <c r="K10" s="193"/>
      <c r="L10" s="198"/>
    </row>
    <row r="11" spans="1:12" x14ac:dyDescent="0.25">
      <c r="A11" s="25">
        <v>1</v>
      </c>
      <c r="B11" s="33">
        <v>313</v>
      </c>
      <c r="C11" s="35" t="str">
        <f>IF(B11=0," ",VLOOKUP(B11,[1]Женщины!B$1:H$65536,2,FALSE))</f>
        <v>Авакуменкова Ульяна</v>
      </c>
      <c r="D11" s="36" t="str">
        <f>IF(B11=0," ",VLOOKUP($B11,[1]Женщины!$B$1:$H$65536,3,FALSE))</f>
        <v>21.06.1994</v>
      </c>
      <c r="E11" s="37" t="str">
        <f>IF(B11=0," ",IF(VLOOKUP($B11,[1]Женщины!$B$1:$H$65536,4,FALSE)=0," ",VLOOKUP($B11,[1]Женщины!$B$1:$H$65536,4,FALSE)))</f>
        <v>МС</v>
      </c>
      <c r="F11" s="35" t="str">
        <f>IF(B11=0," ",VLOOKUP($B11,[1]Женщины!$B$1:$H$65536,5,FALSE))</f>
        <v>Псковская</v>
      </c>
      <c r="G11" s="35" t="str">
        <f>IF(B11=0," ",VLOOKUP($B11,[1]Женщины!$B$1:$H$65536,6,FALSE))</f>
        <v>Великие Луки, ВлГАВК</v>
      </c>
      <c r="H11" s="41"/>
      <c r="I11" s="89">
        <v>1.4857638888888889E-3</v>
      </c>
      <c r="J11" s="48" t="str">
        <f>IF(I11=0," ",IF(I11&lt;=[1]Разряды!$D$33,[1]Разряды!$D$3,IF(I11&lt;=[1]Разряды!$E$33,[1]Разряды!$E$3,IF(I11&lt;=[1]Разряды!$F$33,[1]Разряды!$F$3,IF(I11&lt;=[1]Разряды!$G$33,[1]Разряды!$G$3,IF(I11&lt;=[1]Разряды!$H$33,[1]Разряды!$H$3,IF(I11&lt;=[1]Разряды!$I$33,[1]Разряды!$I$3,IF(I11&lt;=[1]Разряды!$J$33,[1]Разряды!$J$3,"б/р"))))))))</f>
        <v>кмс</v>
      </c>
      <c r="K11" s="37" t="s">
        <v>26</v>
      </c>
      <c r="L11" s="35" t="str">
        <f>IF(B11=0," ",VLOOKUP($B11,[1]Женщины!$B$1:$H$65536,7,FALSE))</f>
        <v>Морозов В.И.</v>
      </c>
    </row>
    <row r="12" spans="1:12" x14ac:dyDescent="0.25">
      <c r="A12" s="25">
        <v>2</v>
      </c>
      <c r="B12" s="33">
        <v>137</v>
      </c>
      <c r="C12" s="35" t="str">
        <f>IF(B12=0," ",VLOOKUP(B12,[1]Женщины!B$1:H$65536,2,FALSE))</f>
        <v>Лисиченко Наталия</v>
      </c>
      <c r="D12" s="36" t="str">
        <f>IF(B12=0," ",VLOOKUP($B12,[1]Женщины!$B$1:$H$65536,3,FALSE))</f>
        <v>01.02.1990</v>
      </c>
      <c r="E12" s="37" t="str">
        <f>IF(B12=0," ",IF(VLOOKUP($B12,[1]Женщины!$B$1:$H$65536,4,FALSE)=0," ",VLOOKUP($B12,[1]Женщины!$B$1:$H$65536,4,FALSE)))</f>
        <v>МС</v>
      </c>
      <c r="F12" s="35" t="str">
        <f>IF(B12=0," ",VLOOKUP($B12,[1]Женщины!$B$1:$H$65536,5,FALSE))</f>
        <v>Приморский край</v>
      </c>
      <c r="G12" s="35" t="str">
        <f>IF(B12=0," ",VLOOKUP($B12,[1]Женщины!$B$1:$H$65536,6,FALSE))</f>
        <v>Владивосток, ДФУ</v>
      </c>
      <c r="H12" s="41"/>
      <c r="I12" s="89">
        <v>1.5144675925925924E-3</v>
      </c>
      <c r="J12" s="48" t="str">
        <f>IF(I12=0," ",IF(I12&lt;=[1]Разряды!$D$33,[1]Разряды!$D$3,IF(I12&lt;=[1]Разряды!$E$33,[1]Разряды!$E$3,IF(I12&lt;=[1]Разряды!$F$33,[1]Разряды!$F$3,IF(I12&lt;=[1]Разряды!$G$33,[1]Разряды!$G$3,IF(I12&lt;=[1]Разряды!$H$33,[1]Разряды!$H$3,IF(I12&lt;=[1]Разряды!$I$33,[1]Разряды!$I$3,IF(I12&lt;=[1]Разряды!$J$33,[1]Разряды!$J$3,"б/р"))))))))</f>
        <v>кмс</v>
      </c>
      <c r="K12" s="47">
        <v>16</v>
      </c>
      <c r="L12" s="35" t="str">
        <f>IF(B12=0," ",VLOOKUP($B12,[1]Женщины!$B$1:$H$65536,7,FALSE))</f>
        <v>ЗТР Ридель З.В.</v>
      </c>
    </row>
    <row r="13" spans="1:12" x14ac:dyDescent="0.25">
      <c r="A13" s="25">
        <v>3</v>
      </c>
      <c r="B13" s="33">
        <v>420</v>
      </c>
      <c r="C13" s="35" t="str">
        <f>IF(B13=0," ",VLOOKUP(B13,[1]Женщины!B$1:H$65536,2,FALSE))</f>
        <v>Манякова Анжелика</v>
      </c>
      <c r="D13" s="36" t="str">
        <f>IF(B13=0," ",VLOOKUP($B13,[1]Женщины!$B$1:$H$65536,3,FALSE))</f>
        <v>27.08.1993</v>
      </c>
      <c r="E13" s="37" t="str">
        <f>IF(B13=0," ",IF(VLOOKUP($B13,[1]Женщины!$B$1:$H$65536,4,FALSE)=0," ",VLOOKUP($B13,[1]Женщины!$B$1:$H$65536,4,FALSE)))</f>
        <v>1р</v>
      </c>
      <c r="F13" s="35" t="str">
        <f>IF(B13=0," ",VLOOKUP($B13,[1]Женщины!$B$1:$H$65536,5,FALSE))</f>
        <v>Самарская</v>
      </c>
      <c r="G13" s="35" t="str">
        <f>IF(B13=0," ",VLOOKUP($B13,[1]Женщины!$B$1:$H$65536,6,FALSE))</f>
        <v>Самара, СамГУ</v>
      </c>
      <c r="H13" s="41"/>
      <c r="I13" s="89">
        <v>1.5442129629629627E-3</v>
      </c>
      <c r="J13" s="48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кмс</v>
      </c>
      <c r="K13" s="47">
        <v>13</v>
      </c>
      <c r="L13" s="35" t="str">
        <f>IF(B13=0," ",VLOOKUP($B13,[1]Женщины!$B$1:$H$65536,7,FALSE))</f>
        <v>Цокомало С.А., Рыбакина Н.Б.</v>
      </c>
    </row>
    <row r="14" spans="1:12" x14ac:dyDescent="0.25">
      <c r="A14" s="31">
        <v>4</v>
      </c>
      <c r="B14" s="33">
        <v>288</v>
      </c>
      <c r="C14" s="35" t="str">
        <f>IF(B14=0," ",VLOOKUP(B14,[1]Женщины!B$1:H$65536,2,FALSE))</f>
        <v>Шахматова Анна</v>
      </c>
      <c r="D14" s="36" t="str">
        <f>IF(B14=0," ",VLOOKUP($B14,[1]Женщины!$B$1:$H$65536,3,FALSE))</f>
        <v>11.03.1995</v>
      </c>
      <c r="E14" s="37" t="str">
        <f>IF(B14=0," ",IF(VLOOKUP($B14,[1]Женщины!$B$1:$H$65536,4,FALSE)=0," ",VLOOKUP($B14,[1]Женщины!$B$1:$H$65536,4,FALSE)))</f>
        <v>КМС</v>
      </c>
      <c r="F14" s="35" t="str">
        <f>IF(B14=0," ",VLOOKUP($B14,[1]Женщины!$B$1:$H$65536,5,FALSE))</f>
        <v>Кемеровская</v>
      </c>
      <c r="G14" s="35" t="str">
        <f>IF(B14=0," ",VLOOKUP($B14,[1]Женщины!$B$1:$H$65536,6,FALSE))</f>
        <v>Кемерево, КузГТУ им. Т.Ф. Горбачева</v>
      </c>
      <c r="H14" s="41"/>
      <c r="I14" s="89">
        <v>1.569675925925926E-3</v>
      </c>
      <c r="J14" s="48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кмс</v>
      </c>
      <c r="K14" s="47">
        <v>11</v>
      </c>
      <c r="L14" s="35" t="str">
        <f>IF(B14=0," ",VLOOKUP($B14,[1]Женщины!$B$1:$H$65536,7,FALSE))</f>
        <v>Борисова Н.В., Дворецкий С.А.</v>
      </c>
    </row>
    <row r="15" spans="1:12" x14ac:dyDescent="0.25">
      <c r="A15" s="31">
        <v>5</v>
      </c>
      <c r="B15" s="33">
        <v>395</v>
      </c>
      <c r="C15" s="35" t="str">
        <f>IF(B15=0," ",VLOOKUP(B15,[1]Женщины!B$1:H$65536,2,FALSE))</f>
        <v>Габдуллина Дина</v>
      </c>
      <c r="D15" s="36" t="str">
        <f>IF(B15=0," ",VLOOKUP($B15,[1]Женщины!$B$1:$H$65536,3,FALSE))</f>
        <v>12.03.1995</v>
      </c>
      <c r="E15" s="37" t="str">
        <f>IF(B15=0," ",IF(VLOOKUP($B15,[1]Женщины!$B$1:$H$65536,4,FALSE)=0," ",VLOOKUP($B15,[1]Женщины!$B$1:$H$65536,4,FALSE)))</f>
        <v>КМС</v>
      </c>
      <c r="F15" s="35" t="str">
        <f>IF(B15=0," ",VLOOKUP($B15,[1]Женщины!$B$1:$H$65536,5,FALSE))</f>
        <v>Ивановская</v>
      </c>
      <c r="G15" s="35" t="str">
        <f>IF(B15=0," ",VLOOKUP($B15,[1]Женщины!$B$1:$H$65536,6,FALSE))</f>
        <v>Шуя, ШФ ИвГУ</v>
      </c>
      <c r="H15" s="41"/>
      <c r="I15" s="89">
        <v>1.5855324074074077E-3</v>
      </c>
      <c r="J15" s="48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1р</v>
      </c>
      <c r="K15" s="47">
        <v>10</v>
      </c>
      <c r="L15" s="35" t="str">
        <f>IF(B15=0," ",VLOOKUP($B15,[1]Женщины!$B$1:$H$65536,7,FALSE))</f>
        <v>Абрамовы А.А., Е.А.</v>
      </c>
    </row>
    <row r="16" spans="1:12" x14ac:dyDescent="0.25">
      <c r="A16" s="31">
        <v>6</v>
      </c>
      <c r="B16" s="50">
        <v>125</v>
      </c>
      <c r="C16" s="35" t="str">
        <f>IF(B16=0," ",VLOOKUP(B16,[1]Женщины!B$1:H$65536,2,FALSE))</f>
        <v>Пахтусова Дина</v>
      </c>
      <c r="D16" s="36" t="str">
        <f>IF(B16=0," ",VLOOKUP($B16,[1]Женщины!$B$1:$H$65536,3,FALSE))</f>
        <v>22.11.1991</v>
      </c>
      <c r="E16" s="37" t="str">
        <f>IF(B16=0," ",IF(VLOOKUP($B16,[1]Женщины!$B$1:$H$65536,4,FALSE)=0," ",VLOOKUP($B16,[1]Женщины!$B$1:$H$65536,4,FALSE)))</f>
        <v>1р</v>
      </c>
      <c r="F16" s="35" t="str">
        <f>IF(B16=0," ",VLOOKUP($B16,[1]Женщины!$B$1:$H$65536,5,FALSE))</f>
        <v>Архангельская</v>
      </c>
      <c r="G16" s="35" t="str">
        <f>IF(B16=0," ",VLOOKUP($B16,[1]Женщины!$B$1:$H$65536,6,FALSE))</f>
        <v>Архангельск, САФУ</v>
      </c>
      <c r="H16" s="41"/>
      <c r="I16" s="104">
        <v>1.5871527777777776E-3</v>
      </c>
      <c r="J16" s="48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1р</v>
      </c>
      <c r="K16" s="38">
        <v>9</v>
      </c>
      <c r="L16" s="35" t="str">
        <f>IF(B16=0," ",VLOOKUP($B16,[1]Женщины!$B$1:$H$65536,7,FALSE))</f>
        <v>Мосеев А.А.</v>
      </c>
    </row>
    <row r="17" spans="1:12" x14ac:dyDescent="0.25">
      <c r="A17" s="31">
        <v>7</v>
      </c>
      <c r="B17" s="33">
        <v>246</v>
      </c>
      <c r="C17" s="35" t="str">
        <f>IF(B17=0," ",VLOOKUP(B17,[1]Женщины!B$1:H$65536,2,FALSE))</f>
        <v>Батраева Юлия</v>
      </c>
      <c r="D17" s="36" t="str">
        <f>IF(B17=0," ",VLOOKUP($B17,[1]Женщины!$B$1:$H$65536,3,FALSE))</f>
        <v>06.06.1994</v>
      </c>
      <c r="E17" s="37" t="str">
        <f>IF(B17=0," ",IF(VLOOKUP($B17,[1]Женщины!$B$1:$H$65536,4,FALSE)=0," ",VLOOKUP($B17,[1]Женщины!$B$1:$H$65536,4,FALSE)))</f>
        <v>КМС</v>
      </c>
      <c r="F17" s="35" t="str">
        <f>IF(B17=0," ",VLOOKUP($B17,[1]Женщины!$B$1:$H$65536,5,FALSE))</f>
        <v>Ивановская</v>
      </c>
      <c r="G17" s="35" t="str">
        <f>IF(B17=0," ",VLOOKUP($B17,[1]Женщины!$B$1:$H$65536,6,FALSE))</f>
        <v>Иваново, ИГЭУ</v>
      </c>
      <c r="H17" s="41"/>
      <c r="I17" s="89">
        <v>1.6012731481481479E-3</v>
      </c>
      <c r="J17" s="48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1р</v>
      </c>
      <c r="K17" s="38">
        <v>8</v>
      </c>
      <c r="L17" s="35" t="str">
        <f>IF(B17=0," ",VLOOKUP($B17,[1]Женщины!$B$1:$H$65536,7,FALSE))</f>
        <v>Маринина Н.Н., Лукичев А.В.</v>
      </c>
    </row>
    <row r="18" spans="1:12" x14ac:dyDescent="0.25">
      <c r="A18" s="31">
        <v>8</v>
      </c>
      <c r="B18" s="33">
        <v>433</v>
      </c>
      <c r="C18" s="35" t="str">
        <f>IF(B18=0," ",VLOOKUP(B18,[1]Женщины!B$1:H$65536,2,FALSE))</f>
        <v>Кравцова Юлия</v>
      </c>
      <c r="D18" s="36" t="str">
        <f>IF(B18=0," ",VLOOKUP($B18,[1]Женщины!$B$1:$H$65536,3,FALSE))</f>
        <v>1995</v>
      </c>
      <c r="E18" s="37" t="str">
        <f>IF(B18=0," ",IF(VLOOKUP($B18,[1]Женщины!$B$1:$H$65536,4,FALSE)=0," ",VLOOKUP($B18,[1]Женщины!$B$1:$H$65536,4,FALSE)))</f>
        <v>КМС</v>
      </c>
      <c r="F18" s="35" t="str">
        <f>IF(B18=0," ",VLOOKUP($B18,[1]Женщины!$B$1:$H$65536,5,FALSE))</f>
        <v>Калиниградская</v>
      </c>
      <c r="G18" s="35" t="str">
        <f>IF(B18=0," ",VLOOKUP($B18,[1]Женщины!$B$1:$H$65536,6,FALSE))</f>
        <v>Калининград, БФУ им. И. Канта</v>
      </c>
      <c r="H18" s="41"/>
      <c r="I18" s="89">
        <v>1.6104166666666665E-3</v>
      </c>
      <c r="J18" s="48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1р</v>
      </c>
      <c r="K18" s="47">
        <v>7</v>
      </c>
      <c r="L18" s="35" t="str">
        <f>IF(B18=0," ",VLOOKUP($B18,[1]Женщины!$B$1:$H$65536,7,FALSE))</f>
        <v>Сельская Л.Н., Маляревич В.В.</v>
      </c>
    </row>
    <row r="19" spans="1:12" x14ac:dyDescent="0.25">
      <c r="A19" s="31">
        <v>9</v>
      </c>
      <c r="B19" s="33">
        <v>308</v>
      </c>
      <c r="C19" s="35" t="str">
        <f>IF(B19=0," ",VLOOKUP(B19,[1]Женщины!B$1:H$65536,2,FALSE))</f>
        <v>Савинкова Алина</v>
      </c>
      <c r="D19" s="36" t="str">
        <f>IF(B19=0," ",VLOOKUP($B19,[1]Женщины!$B$1:$H$65536,3,FALSE))</f>
        <v>09.07.1996</v>
      </c>
      <c r="E19" s="37" t="str">
        <f>IF(B19=0," ",IF(VLOOKUP($B19,[1]Женщины!$B$1:$H$65536,4,FALSE)=0," ",VLOOKUP($B19,[1]Женщины!$B$1:$H$65536,4,FALSE)))</f>
        <v>1р</v>
      </c>
      <c r="F19" s="35" t="str">
        <f>IF(B19=0," ",VLOOKUP($B19,[1]Женщины!$B$1:$H$65536,5,FALSE))</f>
        <v>Тамбовская</v>
      </c>
      <c r="G19" s="35" t="str">
        <f>IF(B19=0," ",VLOOKUP($B19,[1]Женщины!$B$1:$H$65536,6,FALSE))</f>
        <v>Тамбов, ТГУ им. Г.Р Державина</v>
      </c>
      <c r="H19" s="41"/>
      <c r="I19" s="89">
        <v>1.6504629629629632E-3</v>
      </c>
      <c r="J19" s="48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1р</v>
      </c>
      <c r="K19" s="47">
        <v>6</v>
      </c>
      <c r="L19" s="35" t="str">
        <f>IF(B19=0," ",VLOOKUP($B19,[1]Женщины!$B$1:$H$65536,7,FALSE))</f>
        <v>Солтан М.В.</v>
      </c>
    </row>
    <row r="20" spans="1:12" x14ac:dyDescent="0.25">
      <c r="A20" s="31">
        <v>10</v>
      </c>
      <c r="B20" s="33">
        <v>381</v>
      </c>
      <c r="C20" s="35" t="str">
        <f>IF(B20=0," ",VLOOKUP(B20,[1]Женщины!B$1:H$65536,2,FALSE))</f>
        <v>Шеногина Елена</v>
      </c>
      <c r="D20" s="36" t="str">
        <f>IF(B20=0," ",VLOOKUP($B20,[1]Женщины!$B$1:$H$65536,3,FALSE))</f>
        <v>1996</v>
      </c>
      <c r="E20" s="37" t="str">
        <f>IF(B20=0," ",IF(VLOOKUP($B20,[1]Женщины!$B$1:$H$65536,4,FALSE)=0," ",VLOOKUP($B20,[1]Женщины!$B$1:$H$65536,4,FALSE)))</f>
        <v>1р</v>
      </c>
      <c r="F20" s="35" t="str">
        <f>IF(B20=0," ",VLOOKUP($B20,[1]Женщины!$B$1:$H$65536,5,FALSE))</f>
        <v>Ивановская</v>
      </c>
      <c r="G20" s="35" t="str">
        <f>IF(B20=0," ",VLOOKUP($B20,[1]Женщины!$B$1:$H$65536,6,FALSE))</f>
        <v>Иваново, ИГСХА им. ак. Д.К. Беляева</v>
      </c>
      <c r="H20" s="41"/>
      <c r="I20" s="89">
        <v>1.6572916666666665E-3</v>
      </c>
      <c r="J20" s="48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1р</v>
      </c>
      <c r="K20" s="47">
        <v>5</v>
      </c>
      <c r="L20" s="35" t="str">
        <f>IF(B20=0," ",VLOOKUP($B20,[1]Женщины!$B$1:$H$65536,7,FALSE))</f>
        <v>Левичева М.Б.</v>
      </c>
    </row>
    <row r="21" spans="1:12" x14ac:dyDescent="0.25">
      <c r="A21" s="31">
        <v>11</v>
      </c>
      <c r="B21" s="33">
        <v>312</v>
      </c>
      <c r="C21" s="35" t="str">
        <f>IF(B21=0," ",VLOOKUP(B21,[1]Женщины!B$1:H$65536,2,FALSE))</f>
        <v>Варина Мария</v>
      </c>
      <c r="D21" s="36" t="str">
        <f>IF(B21=0," ",VLOOKUP($B21,[1]Женщины!$B$1:$H$65536,3,FALSE))</f>
        <v>27.10.1994</v>
      </c>
      <c r="E21" s="37" t="str">
        <f>IF(B21=0," ",IF(VLOOKUP($B21,[1]Женщины!$B$1:$H$65536,4,FALSE)=0," ",VLOOKUP($B21,[1]Женщины!$B$1:$H$65536,4,FALSE)))</f>
        <v>1р</v>
      </c>
      <c r="F21" s="35" t="str">
        <f>IF(B21=0," ",VLOOKUP($B21,[1]Женщины!$B$1:$H$65536,5,FALSE))</f>
        <v>Кировская</v>
      </c>
      <c r="G21" s="35" t="str">
        <f>IF(B21=0," ",VLOOKUP($B21,[1]Женщины!$B$1:$H$65536,6,FALSE))</f>
        <v>Киров, ВятГГУ</v>
      </c>
      <c r="H21" s="41"/>
      <c r="I21" s="89">
        <v>1.6637731481481484E-3</v>
      </c>
      <c r="J21" s="48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1р</v>
      </c>
      <c r="K21" s="38">
        <v>4</v>
      </c>
      <c r="L21" s="35" t="str">
        <f>IF(B21=0," ",VLOOKUP($B21,[1]Женщины!$B$1:$H$65536,7,FALSE))</f>
        <v>Трушковы А.Н., М.В.</v>
      </c>
    </row>
    <row r="22" spans="1:12" x14ac:dyDescent="0.25">
      <c r="A22" s="31">
        <v>12</v>
      </c>
      <c r="B22" s="33">
        <v>324</v>
      </c>
      <c r="C22" s="35" t="str">
        <f>IF(B22=0," ",VLOOKUP(B22,[1]Женщины!B$1:H$65536,2,FALSE))</f>
        <v>Попова Майя</v>
      </c>
      <c r="D22" s="36" t="str">
        <f>IF(B22=0," ",VLOOKUP($B22,[1]Женщины!$B$1:$H$65536,3,FALSE))</f>
        <v>31.12.1991</v>
      </c>
      <c r="E22" s="37" t="str">
        <f>IF(B22=0," ",IF(VLOOKUP($B22,[1]Женщины!$B$1:$H$65536,4,FALSE)=0," ",VLOOKUP($B22,[1]Женщины!$B$1:$H$65536,4,FALSE)))</f>
        <v>КМС</v>
      </c>
      <c r="F22" s="35" t="str">
        <f>IF(B22=0," ",VLOOKUP($B22,[1]Женщины!$B$1:$H$65536,5,FALSE))</f>
        <v>Р-ка Карелия</v>
      </c>
      <c r="G22" s="35" t="str">
        <f>IF(B22=0," ",VLOOKUP($B22,[1]Женщины!$B$1:$H$65536,6,FALSE))</f>
        <v>Петрозаводск, ПетрГУ</v>
      </c>
      <c r="H22" s="41"/>
      <c r="I22" s="89">
        <v>1.6761574074074075E-3</v>
      </c>
      <c r="J22" s="48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1р</v>
      </c>
      <c r="K22" s="47">
        <v>3</v>
      </c>
      <c r="L22" s="35" t="str">
        <f>IF(B22=0," ",VLOOKUP($B22,[1]Женщины!$B$1:$H$65536,7,FALSE))</f>
        <v>Савинов Е.В.</v>
      </c>
    </row>
    <row r="23" spans="1:12" x14ac:dyDescent="0.25">
      <c r="A23" s="31">
        <v>13</v>
      </c>
      <c r="B23" s="33">
        <v>59</v>
      </c>
      <c r="C23" s="35" t="str">
        <f>IF(B23=0," ",VLOOKUP(B23,[1]Женщины!B$1:H$65536,2,FALSE))</f>
        <v>Попова Валерия</v>
      </c>
      <c r="D23" s="36" t="str">
        <f>IF(B23=0," ",VLOOKUP($B23,[1]Женщины!$B$1:$H$65536,3,FALSE))</f>
        <v>1996</v>
      </c>
      <c r="E23" s="37" t="str">
        <f>IF(B23=0," ",IF(VLOOKUP($B23,[1]Женщины!$B$1:$H$65536,4,FALSE)=0," ",VLOOKUP($B23,[1]Женщины!$B$1:$H$65536,4,FALSE)))</f>
        <v xml:space="preserve"> </v>
      </c>
      <c r="F23" s="35" t="str">
        <f>IF(B23=0," ",VLOOKUP($B23,[1]Женщины!$B$1:$H$65536,5,FALSE))</f>
        <v>Ярославская</v>
      </c>
      <c r="G23" s="35" t="str">
        <f>IF(B23=0," ",VLOOKUP($B23,[1]Женщины!$B$1:$H$65536,6,FALSE))</f>
        <v>Ярославль, ЯГПУ им. К.Д. Ушинского</v>
      </c>
      <c r="H23" s="41"/>
      <c r="I23" s="89">
        <v>1.6884259259259259E-3</v>
      </c>
      <c r="J23" s="48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1р</v>
      </c>
      <c r="K23" s="47">
        <v>2</v>
      </c>
      <c r="L23" s="35" t="str">
        <f>IF(B23=0," ",VLOOKUP($B23,[1]Женщины!$B$1:$H$65536,7,FALSE))</f>
        <v>Клейменов А.Н.</v>
      </c>
    </row>
    <row r="24" spans="1:12" x14ac:dyDescent="0.25">
      <c r="A24" s="31">
        <v>14</v>
      </c>
      <c r="B24" s="33">
        <v>451</v>
      </c>
      <c r="C24" s="35" t="str">
        <f>IF(B24=0," ",VLOOKUP(B24,[1]Женщины!B$1:H$65536,2,FALSE))</f>
        <v>Маринкина Маргарита</v>
      </c>
      <c r="D24" s="36" t="str">
        <f>IF(B24=0," ",VLOOKUP($B24,[1]Женщины!$B$1:$H$65536,3,FALSE))</f>
        <v>17.03.1997</v>
      </c>
      <c r="E24" s="37" t="str">
        <f>IF(B24=0," ",IF(VLOOKUP($B24,[1]Женщины!$B$1:$H$65536,4,FALSE)=0," ",VLOOKUP($B24,[1]Женщины!$B$1:$H$65536,4,FALSE)))</f>
        <v>2р</v>
      </c>
      <c r="F24" s="35" t="str">
        <f>IF(B24=0," ",VLOOKUP($B24,[1]Женщины!$B$1:$H$65536,5,FALSE))</f>
        <v>Костромская</v>
      </c>
      <c r="G24" s="35" t="str">
        <f>IF(B24=0," ",VLOOKUP($B24,[1]Женщины!$B$1:$H$65536,6,FALSE))</f>
        <v>Кострома, КГУ</v>
      </c>
      <c r="H24" s="41"/>
      <c r="I24" s="89">
        <v>1.6931712962962961E-3</v>
      </c>
      <c r="J24" s="48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2р</v>
      </c>
      <c r="K24" s="47">
        <v>1</v>
      </c>
      <c r="L24" s="35" t="str">
        <f>IF(B24=0," ",VLOOKUP($B24,[1]Женщины!$B$1:$H$65536,7,FALSE))</f>
        <v>Дружков А.Н.</v>
      </c>
    </row>
    <row r="25" spans="1:12" x14ac:dyDescent="0.25">
      <c r="A25" s="31">
        <v>15</v>
      </c>
      <c r="B25" s="33">
        <v>92</v>
      </c>
      <c r="C25" s="35" t="str">
        <f>IF(B25=0," ",VLOOKUP(B25,[1]Женщины!B$1:H$65536,2,FALSE))</f>
        <v>Цветкова Елена</v>
      </c>
      <c r="D25" s="36" t="str">
        <f>IF(B25=0," ",VLOOKUP($B25,[1]Женщины!$B$1:$H$65536,3,FALSE))</f>
        <v>27.09.1992</v>
      </c>
      <c r="E25" s="37" t="str">
        <f>IF(B25=0," ",IF(VLOOKUP($B25,[1]Женщины!$B$1:$H$65536,4,FALSE)=0," ",VLOOKUP($B25,[1]Женщины!$B$1:$H$65536,4,FALSE)))</f>
        <v>1р</v>
      </c>
      <c r="F25" s="35" t="str">
        <f>IF(B25=0," ",VLOOKUP($B25,[1]Женщины!$B$1:$H$65536,5,FALSE))</f>
        <v>Ярославская</v>
      </c>
      <c r="G25" s="35" t="str">
        <f>IF(B25=0," ",VLOOKUP($B25,[1]Женщины!$B$1:$H$65536,6,FALSE))</f>
        <v>Ярославль, ЯГТУ</v>
      </c>
      <c r="H25" s="41"/>
      <c r="I25" s="89">
        <v>1.7074074074074075E-3</v>
      </c>
      <c r="J25" s="48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2р</v>
      </c>
      <c r="K25" s="38">
        <v>1</v>
      </c>
      <c r="L25" s="35" t="str">
        <f>IF(B25=0," ",VLOOKUP($B25,[1]Женщины!$B$1:$H$65536,7,FALSE))</f>
        <v>Хрущева Л.В.</v>
      </c>
    </row>
    <row r="26" spans="1:12" x14ac:dyDescent="0.25">
      <c r="A26" s="31">
        <v>16</v>
      </c>
      <c r="B26" s="33">
        <v>445</v>
      </c>
      <c r="C26" s="35" t="str">
        <f>IF(B26=0," ",VLOOKUP(B26,[1]Женщины!B$1:H$65536,2,FALSE))</f>
        <v>Смирнова Оксана</v>
      </c>
      <c r="D26" s="36" t="str">
        <f>IF(B26=0," ",VLOOKUP($B26,[1]Женщины!$B$1:$H$65536,3,FALSE))</f>
        <v>25.04.1994</v>
      </c>
      <c r="E26" s="37" t="str">
        <f>IF(B26=0," ",IF(VLOOKUP($B26,[1]Женщины!$B$1:$H$65536,4,FALSE)=0," ",VLOOKUP($B26,[1]Женщины!$B$1:$H$65536,4,FALSE)))</f>
        <v>2р</v>
      </c>
      <c r="F26" s="35" t="str">
        <f>IF(B26=0," ",VLOOKUP($B26,[1]Женщины!$B$1:$H$65536,5,FALSE))</f>
        <v>Костромская</v>
      </c>
      <c r="G26" s="35" t="str">
        <f>IF(B26=0," ",VLOOKUP($B26,[1]Женщины!$B$1:$H$65536,6,FALSE))</f>
        <v>Кострома, КГУ</v>
      </c>
      <c r="H26" s="41"/>
      <c r="I26" s="89">
        <v>1.7156249999999999E-3</v>
      </c>
      <c r="J26" s="48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2р</v>
      </c>
      <c r="K26" s="47">
        <v>1</v>
      </c>
      <c r="L26" s="35" t="str">
        <f>IF(B26=0," ",VLOOKUP($B26,[1]Женщины!$B$1:$H$65536,7,FALSE))</f>
        <v>Павлов Е.А.</v>
      </c>
    </row>
    <row r="27" spans="1:12" x14ac:dyDescent="0.25">
      <c r="A27" s="31">
        <v>17</v>
      </c>
      <c r="B27" s="50">
        <v>217</v>
      </c>
      <c r="C27" s="35" t="str">
        <f>IF(B27=0," ",VLOOKUP(B27,[1]Женщины!B$1:H$65536,2,FALSE))</f>
        <v>Яблокова Ирина</v>
      </c>
      <c r="D27" s="36" t="str">
        <f>IF(B27=0," ",VLOOKUP($B27,[1]Женщины!$B$1:$H$65536,3,FALSE))</f>
        <v>19.07.1994</v>
      </c>
      <c r="E27" s="37" t="str">
        <f>IF(B27=0," ",IF(VLOOKUP($B27,[1]Женщины!$B$1:$H$65536,4,FALSE)=0," ",VLOOKUP($B27,[1]Женщины!$B$1:$H$65536,4,FALSE)))</f>
        <v>1р</v>
      </c>
      <c r="F27" s="35" t="str">
        <f>IF(B27=0," ",VLOOKUP($B27,[1]Женщины!$B$1:$H$65536,5,FALSE))</f>
        <v>Ивановская</v>
      </c>
      <c r="G27" s="35" t="str">
        <f>IF(B27=0," ",VLOOKUP($B27,[1]Женщины!$B$1:$H$65536,6,FALSE))</f>
        <v>Иваново, ИГХТУ</v>
      </c>
      <c r="H27" s="41"/>
      <c r="I27" s="89">
        <v>1.7268518518518518E-3</v>
      </c>
      <c r="J27" s="48" t="str">
        <f>IF(I27=0," ",IF(I27&lt;=[1]Разряды!$D$33,[1]Разряды!$D$3,IF(I27&lt;=[1]Разряды!$E$33,[1]Разряды!$E$3,IF(I27&lt;=[1]Разряды!$F$33,[1]Разряды!$F$3,IF(I27&lt;=[1]Разряды!$G$33,[1]Разряды!$G$3,IF(I27&lt;=[1]Разряды!$H$33,[1]Разряды!$H$3,IF(I27&lt;=[1]Разряды!$I$33,[1]Разряды!$I$3,IF(I27&lt;=[1]Разряды!$J$33,[1]Разряды!$J$3,"б/р"))))))))</f>
        <v>2р</v>
      </c>
      <c r="K27" s="47">
        <v>1</v>
      </c>
      <c r="L27" s="35" t="str">
        <f>IF(B27=0," ",VLOOKUP($B27,[1]Женщины!$B$1:$H$65536,7,FALSE))</f>
        <v>Рябчикова Л.В.</v>
      </c>
    </row>
    <row r="28" spans="1:12" x14ac:dyDescent="0.25">
      <c r="A28" s="31">
        <v>18</v>
      </c>
      <c r="B28" s="33">
        <v>408</v>
      </c>
      <c r="C28" s="27" t="str">
        <f>IF(B28=0," ",VLOOKUP(B28,[1]Женщины!B$1:H$65536,2,FALSE))</f>
        <v>Тарасова Ольга</v>
      </c>
      <c r="D28" s="28" t="str">
        <f>IF(B28=0," ",VLOOKUP($B28,[1]Женщины!$B$1:$H$65536,3,FALSE))</f>
        <v>05.02.1996</v>
      </c>
      <c r="E28" s="26" t="str">
        <f>IF(B28=0," ",IF(VLOOKUP($B28,[1]Женщины!$B$1:$H$65536,4,FALSE)=0," ",VLOOKUP($B28,[1]Женщины!$B$1:$H$65536,4,FALSE)))</f>
        <v>1р</v>
      </c>
      <c r="F28" s="27" t="str">
        <f>IF(B28=0," ",VLOOKUP($B28,[1]Женщины!$B$1:$H$65536,5,FALSE))</f>
        <v>Самарская</v>
      </c>
      <c r="G28" s="32" t="str">
        <f>IF(B28=0," ",VLOOKUP($B28,[1]Женщины!$B$1:$H$65536,6,FALSE))</f>
        <v>Самара, СамГУ</v>
      </c>
      <c r="H28" s="29"/>
      <c r="I28" s="91">
        <v>1.7387731481481484E-3</v>
      </c>
      <c r="J28" s="31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2р</v>
      </c>
      <c r="K28" s="34">
        <v>1</v>
      </c>
      <c r="L28" s="27" t="str">
        <f>IF(B28=0," ",VLOOKUP($B28,[1]Женщины!$B$1:$H$65536,7,FALSE))</f>
        <v>Денисова В.А.</v>
      </c>
    </row>
    <row r="29" spans="1:12" x14ac:dyDescent="0.25">
      <c r="A29" s="31">
        <v>19</v>
      </c>
      <c r="B29" s="33">
        <v>388</v>
      </c>
      <c r="C29" s="35" t="str">
        <f>IF(B29=0," ",VLOOKUP(B29,[1]Женщины!B$1:H$65536,2,FALSE))</f>
        <v>Гречина Светлана</v>
      </c>
      <c r="D29" s="36" t="str">
        <f>IF(B29=0," ",VLOOKUP($B29,[1]Женщины!$B$1:$H$65536,3,FALSE))</f>
        <v>20.04.1992</v>
      </c>
      <c r="E29" s="37" t="str">
        <f>IF(B29=0," ",IF(VLOOKUP($B29,[1]Женщины!$B$1:$H$65536,4,FALSE)=0," ",VLOOKUP($B29,[1]Женщины!$B$1:$H$65536,4,FALSE)))</f>
        <v>1р</v>
      </c>
      <c r="F29" s="35" t="str">
        <f>IF(B29=0," ",VLOOKUP($B29,[1]Женщины!$B$1:$H$65536,5,FALSE))</f>
        <v>Ивановская</v>
      </c>
      <c r="G29" s="35" t="str">
        <f>IF(B29=0," ",VLOOKUP($B29,[1]Женщины!$B$1:$H$65536,6,FALSE))</f>
        <v>Шуя, ШФ ИвГУ</v>
      </c>
      <c r="H29" s="41"/>
      <c r="I29" s="89">
        <v>1.7488425925925926E-3</v>
      </c>
      <c r="J29" s="48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2р</v>
      </c>
      <c r="K29" s="47">
        <v>1</v>
      </c>
      <c r="L29" s="35" t="str">
        <f>IF(B29=0," ",VLOOKUP($B29,[1]Женщины!$B$1:$H$65536,7,FALSE))</f>
        <v>Поделкин А.А.</v>
      </c>
    </row>
    <row r="30" spans="1:12" x14ac:dyDescent="0.25">
      <c r="A30" s="31">
        <v>20</v>
      </c>
      <c r="B30" s="33">
        <v>452</v>
      </c>
      <c r="C30" s="35" t="str">
        <f>IF(B30=0," ",VLOOKUP(B30,[1]Женщины!B$1:H$65536,2,FALSE))</f>
        <v>Кудрова Алена</v>
      </c>
      <c r="D30" s="36" t="str">
        <f>IF(B30=0," ",VLOOKUP($B30,[1]Женщины!$B$1:$H$65536,3,FALSE))</f>
        <v>20.07.1996</v>
      </c>
      <c r="E30" s="37" t="str">
        <f>IF(B30=0," ",IF(VLOOKUP($B30,[1]Женщины!$B$1:$H$65536,4,FALSE)=0," ",VLOOKUP($B30,[1]Женщины!$B$1:$H$65536,4,FALSE)))</f>
        <v>1р</v>
      </c>
      <c r="F30" s="35" t="str">
        <f>IF(B30=0," ",VLOOKUP($B30,[1]Женщины!$B$1:$H$65536,5,FALSE))</f>
        <v>Костромская</v>
      </c>
      <c r="G30" s="35" t="str">
        <f>IF(B30=0," ",VLOOKUP($B30,[1]Женщины!$B$1:$H$65536,6,FALSE))</f>
        <v>Кострома, КГУ</v>
      </c>
      <c r="H30" s="41"/>
      <c r="I30" s="89">
        <v>1.7535879629629631E-3</v>
      </c>
      <c r="J30" s="48" t="str">
        <f>IF(I30=0," ",IF(I30&lt;=[1]Разряды!$D$33,[1]Разряды!$D$3,IF(I30&lt;=[1]Разряды!$E$33,[1]Разряды!$E$3,IF(I30&lt;=[1]Разряды!$F$33,[1]Разряды!$F$3,IF(I30&lt;=[1]Разряды!$G$33,[1]Разряды!$G$3,IF(I30&lt;=[1]Разряды!$H$33,[1]Разряды!$H$3,IF(I30&lt;=[1]Разряды!$I$33,[1]Разряды!$I$3,IF(I30&lt;=[1]Разряды!$J$33,[1]Разряды!$J$3,"б/р"))))))))</f>
        <v>2р</v>
      </c>
      <c r="K30" s="47">
        <v>1</v>
      </c>
      <c r="L30" s="35" t="str">
        <f>IF(B30=0," ",VLOOKUP($B30,[1]Женщины!$B$1:$H$65536,7,FALSE))</f>
        <v>Дружков А.Н.</v>
      </c>
    </row>
    <row r="31" spans="1:12" x14ac:dyDescent="0.25">
      <c r="A31" s="31">
        <v>21</v>
      </c>
      <c r="B31" s="33">
        <v>42</v>
      </c>
      <c r="C31" s="35" t="str">
        <f>IF(B31=0," ",VLOOKUP(B31,[1]Женщины!B$1:H$65536,2,FALSE))</f>
        <v>Арефьева Анна</v>
      </c>
      <c r="D31" s="36" t="str">
        <f>IF(B31=0," ",VLOOKUP($B31,[1]Женщины!$B$1:$H$65536,3,FALSE))</f>
        <v>26.10.1995</v>
      </c>
      <c r="E31" s="37" t="str">
        <f>IF(B31=0," ",IF(VLOOKUP($B31,[1]Женщины!$B$1:$H$65536,4,FALSE)=0," ",VLOOKUP($B31,[1]Женщины!$B$1:$H$65536,4,FALSE)))</f>
        <v>1р</v>
      </c>
      <c r="F31" s="35" t="str">
        <f>IF(B31=0," ",VLOOKUP($B31,[1]Женщины!$B$1:$H$65536,5,FALSE))</f>
        <v>Ярославская</v>
      </c>
      <c r="G31" s="35" t="str">
        <f>IF(B31=0," ",VLOOKUP($B31,[1]Женщины!$B$1:$H$65536,6,FALSE))</f>
        <v>Ярославль, ЯрГУ им. П.Г. Демидова</v>
      </c>
      <c r="H31" s="41"/>
      <c r="I31" s="89">
        <v>1.7981481481481479E-3</v>
      </c>
      <c r="J31" s="48" t="str">
        <f>IF(I31=0," ",IF(I31&lt;=[1]Разряды!$D$33,[1]Разряды!$D$3,IF(I31&lt;=[1]Разряды!$E$33,[1]Разряды!$E$3,IF(I31&lt;=[1]Разряды!$F$33,[1]Разряды!$F$3,IF(I31&lt;=[1]Разряды!$G$33,[1]Разряды!$G$3,IF(I31&lt;=[1]Разряды!$H$33,[1]Разряды!$H$3,IF(I31&lt;=[1]Разряды!$I$33,[1]Разряды!$I$3,IF(I31&lt;=[1]Разряды!$J$33,[1]Разряды!$J$3,"б/р"))))))))</f>
        <v>2р</v>
      </c>
      <c r="K31" s="47">
        <v>1</v>
      </c>
      <c r="L31" s="35" t="str">
        <f>IF(B31=0," ",VLOOKUP($B31,[1]Женщины!$B$1:$H$65536,7,FALSE))</f>
        <v>Кузнецова А.Л., Станкевич В.А.</v>
      </c>
    </row>
    <row r="32" spans="1:12" x14ac:dyDescent="0.25">
      <c r="A32" s="31">
        <v>22</v>
      </c>
      <c r="B32" s="33">
        <v>379</v>
      </c>
      <c r="C32" s="35" t="str">
        <f>IF(B32=0," ",VLOOKUP(B32,[1]Женщины!B$1:H$65536,2,FALSE))</f>
        <v>Шарова Алена</v>
      </c>
      <c r="D32" s="36" t="str">
        <f>IF(B32=0," ",VLOOKUP($B32,[1]Женщины!$B$1:$H$65536,3,FALSE))</f>
        <v>1994</v>
      </c>
      <c r="E32" s="37" t="str">
        <f>IF(B32=0," ",IF(VLOOKUP($B32,[1]Женщины!$B$1:$H$65536,4,FALSE)=0," ",VLOOKUP($B32,[1]Женщины!$B$1:$H$65536,4,FALSE)))</f>
        <v>2р</v>
      </c>
      <c r="F32" s="35" t="str">
        <f>IF(B32=0," ",VLOOKUP($B32,[1]Женщины!$B$1:$H$65536,5,FALSE))</f>
        <v>Ивановская</v>
      </c>
      <c r="G32" s="35" t="str">
        <f>IF(B32=0," ",VLOOKUP($B32,[1]Женщины!$B$1:$H$65536,6,FALSE))</f>
        <v>Иваново, ИГСХА им. ак. Д.К. Беляева</v>
      </c>
      <c r="H32" s="41"/>
      <c r="I32" s="89">
        <v>1.8009259259259261E-3</v>
      </c>
      <c r="J32" s="48" t="str">
        <f>IF(I32=0," ",IF(I32&lt;=[1]Разряды!$D$33,[1]Разряды!$D$3,IF(I32&lt;=[1]Разряды!$E$33,[1]Разряды!$E$3,IF(I32&lt;=[1]Разряды!$F$33,[1]Разряды!$F$3,IF(I32&lt;=[1]Разряды!$G$33,[1]Разряды!$G$3,IF(I32&lt;=[1]Разряды!$H$33,[1]Разряды!$H$3,IF(I32&lt;=[1]Разряды!$I$33,[1]Разряды!$I$3,IF(I32&lt;=[1]Разряды!$J$33,[1]Разряды!$J$3,"б/р"))))))))</f>
        <v>2р</v>
      </c>
      <c r="K32" s="47">
        <v>1</v>
      </c>
      <c r="L32" s="35" t="str">
        <f>IF(B32=0," ",VLOOKUP($B32,[1]Женщины!$B$1:$H$65536,7,FALSE))</f>
        <v>Левичева М.Б.</v>
      </c>
    </row>
    <row r="33" spans="1:12" x14ac:dyDescent="0.25">
      <c r="A33" s="31">
        <v>23</v>
      </c>
      <c r="B33" s="33">
        <v>77</v>
      </c>
      <c r="C33" s="35" t="str">
        <f>IF(B33=0," ",VLOOKUP(B33,[1]Женщины!B$1:H$65536,2,FALSE))</f>
        <v>Северина Марина</v>
      </c>
      <c r="D33" s="36" t="str">
        <f>IF(B33=0," ",VLOOKUP($B33,[1]Женщины!$B$1:$H$65536,3,FALSE))</f>
        <v>1994</v>
      </c>
      <c r="E33" s="37" t="str">
        <f>IF(B33=0," ",IF(VLOOKUP($B33,[1]Женщины!$B$1:$H$65536,4,FALSE)=0," ",VLOOKUP($B33,[1]Женщины!$B$1:$H$65536,4,FALSE)))</f>
        <v>2р</v>
      </c>
      <c r="F33" s="35" t="str">
        <f>IF(B33=0," ",VLOOKUP($B33,[1]Женщины!$B$1:$H$65536,5,FALSE))</f>
        <v>Ярославская</v>
      </c>
      <c r="G33" s="35" t="str">
        <f>IF(B33=0," ",VLOOKUP($B33,[1]Женщины!$B$1:$H$65536,6,FALSE))</f>
        <v>Ярославль, ЯГТУ</v>
      </c>
      <c r="H33" s="41"/>
      <c r="I33" s="89">
        <v>2.1123842592592592E-3</v>
      </c>
      <c r="J33" s="48" t="str">
        <f>IF(I33=0," ",IF(I33&lt;=[1]Разряды!$D$33,[1]Разряды!$D$3,IF(I33&lt;=[1]Разряды!$E$33,[1]Разряды!$E$3,IF(I33&lt;=[1]Разряды!$F$33,[1]Разряды!$F$3,IF(I33&lt;=[1]Разряды!$G$33,[1]Разряды!$G$3,IF(I33&lt;=[1]Разряды!$H$33,[1]Разряды!$H$3,IF(I33&lt;=[1]Разряды!$I$33,[1]Разряды!$I$3,IF(I33&lt;=[1]Разряды!$J$33,[1]Разряды!$J$3,"б/р"))))))))</f>
        <v>2юр</v>
      </c>
      <c r="K33" s="47">
        <v>0</v>
      </c>
      <c r="L33" s="35" t="str">
        <f>IF(B33=0," ",VLOOKUP($B33,[1]Женщины!$B$1:$H$65536,7,FALSE))</f>
        <v>Круглова Е.В.</v>
      </c>
    </row>
    <row r="34" spans="1:12" x14ac:dyDescent="0.25">
      <c r="A34" s="31"/>
      <c r="B34" s="33">
        <v>112</v>
      </c>
      <c r="C34" s="35" t="str">
        <f>IF(B34=0," ",VLOOKUP(B34,[1]Женщины!B$1:H$65536,2,FALSE))</f>
        <v>Смирнова Надежда</v>
      </c>
      <c r="D34" s="36" t="str">
        <f>IF(B34=0," ",VLOOKUP($B34,[1]Женщины!$B$1:$H$65536,3,FALSE))</f>
        <v>1993</v>
      </c>
      <c r="E34" s="37" t="str">
        <f>IF(B34=0," ",IF(VLOOKUP($B34,[1]Женщины!$B$1:$H$65536,4,FALSE)=0," ",VLOOKUP($B34,[1]Женщины!$B$1:$H$65536,4,FALSE)))</f>
        <v>2р</v>
      </c>
      <c r="F34" s="35" t="str">
        <f>IF(B34=0," ",VLOOKUP($B34,[1]Женщины!$B$1:$H$65536,5,FALSE))</f>
        <v>Ярославская</v>
      </c>
      <c r="G34" s="35" t="str">
        <f>IF(B34=0," ",VLOOKUP($B34,[1]Женщины!$B$1:$H$65536,6,FALSE))</f>
        <v>Рыбинск, РГАТУ им. П.А. Соловьева</v>
      </c>
      <c r="H34" s="41"/>
      <c r="I34" s="268" t="s">
        <v>82</v>
      </c>
      <c r="J34" s="48"/>
      <c r="K34" s="47">
        <v>0</v>
      </c>
      <c r="L34" s="35" t="str">
        <f>IF(B34=0," ",VLOOKUP($B34,[1]Женщины!$B$1:$H$65536,7,FALSE))</f>
        <v>Гайдуков Э.А.</v>
      </c>
    </row>
    <row r="35" spans="1:12" x14ac:dyDescent="0.25">
      <c r="A35" s="96"/>
      <c r="B35" s="82">
        <v>394</v>
      </c>
      <c r="C35" s="35" t="str">
        <f>IF(B35=0," ",VLOOKUP(B35,[1]Женщины!B$1:H$65536,2,FALSE))</f>
        <v>Шабалова Ольга</v>
      </c>
      <c r="D35" s="36" t="str">
        <f>IF(B35=0," ",VLOOKUP($B35,[1]Женщины!$B$1:$H$65536,3,FALSE))</f>
        <v>18.07.1997</v>
      </c>
      <c r="E35" s="37" t="str">
        <f>IF(B35=0," ",IF(VLOOKUP($B35,[1]Женщины!$B$1:$H$65536,4,FALSE)=0," ",VLOOKUP($B35,[1]Женщины!$B$1:$H$65536,4,FALSE)))</f>
        <v>КМС</v>
      </c>
      <c r="F35" s="35" t="str">
        <f>IF(B35=0," ",VLOOKUP($B35,[1]Женщины!$B$1:$H$65536,5,FALSE))</f>
        <v>Ивановская</v>
      </c>
      <c r="G35" s="35" t="str">
        <f>IF(B35=0," ",VLOOKUP($B35,[1]Женщины!$B$1:$H$65536,6,FALSE))</f>
        <v>Шуя, ШФ ИвГУ</v>
      </c>
      <c r="H35" s="41"/>
      <c r="I35" s="104" t="s">
        <v>80</v>
      </c>
      <c r="J35" s="48"/>
      <c r="K35" s="47">
        <v>0</v>
      </c>
      <c r="L35" s="35" t="str">
        <f>IF(B35=0," ",VLOOKUP($B35,[1]Женщины!$B$1:$H$65536,7,FALSE))</f>
        <v>Баганов А.И.</v>
      </c>
    </row>
    <row r="36" spans="1:12" x14ac:dyDescent="0.25">
      <c r="A36" s="96"/>
      <c r="B36" s="82">
        <v>403</v>
      </c>
      <c r="C36" s="35" t="str">
        <f>IF(B36=0," ",VLOOKUP(B36,[1]Женщины!B$1:H$65536,2,FALSE))</f>
        <v>Купаева Анна</v>
      </c>
      <c r="D36" s="36" t="str">
        <f>IF(B36=0," ",VLOOKUP($B36,[1]Женщины!$B$1:$H$65536,3,FALSE))</f>
        <v>1990</v>
      </c>
      <c r="E36" s="37" t="str">
        <f>IF(B36=0," ",IF(VLOOKUP($B36,[1]Женщины!$B$1:$H$65536,4,FALSE)=0," ",VLOOKUP($B36,[1]Женщины!$B$1:$H$65536,4,FALSE)))</f>
        <v>МС</v>
      </c>
      <c r="F36" s="35" t="str">
        <f>IF(B36=0," ",VLOOKUP($B36,[1]Женщины!$B$1:$H$65536,5,FALSE))</f>
        <v>Мурманская</v>
      </c>
      <c r="G36" s="35" t="str">
        <f>IF(B36=0," ",VLOOKUP($B36,[1]Женщины!$B$1:$H$65536,6,FALSE))</f>
        <v>Мурманск, МГТУ</v>
      </c>
      <c r="H36" s="41"/>
      <c r="I36" s="104" t="s">
        <v>80</v>
      </c>
      <c r="J36" s="48"/>
      <c r="K36" s="47">
        <v>0</v>
      </c>
      <c r="L36" s="35" t="str">
        <f>IF(B36=0," ",VLOOKUP($B36,[1]Женщины!$B$1:$H$65536,7,FALSE))</f>
        <v>Ахметов А.Р.</v>
      </c>
    </row>
    <row r="37" spans="1:12" x14ac:dyDescent="0.25">
      <c r="A37" s="96"/>
      <c r="B37" s="82">
        <v>110</v>
      </c>
      <c r="C37" s="35" t="str">
        <f>IF(B37=0," ",VLOOKUP(B37,[1]Женщины!B$1:H$65536,2,FALSE))</f>
        <v>Назина Вера</v>
      </c>
      <c r="D37" s="36" t="str">
        <f>IF(B37=0," ",VLOOKUP($B37,[1]Женщины!$B$1:$H$65536,3,FALSE))</f>
        <v>1995</v>
      </c>
      <c r="E37" s="37" t="str">
        <f>IF(B37=0," ",IF(VLOOKUP($B37,[1]Женщины!$B$1:$H$65536,4,FALSE)=0," ",VLOOKUP($B37,[1]Женщины!$B$1:$H$65536,4,FALSE)))</f>
        <v>2р</v>
      </c>
      <c r="F37" s="35" t="str">
        <f>IF(B37=0," ",VLOOKUP($B37,[1]Женщины!$B$1:$H$65536,5,FALSE))</f>
        <v>Ярославская</v>
      </c>
      <c r="G37" s="35" t="str">
        <f>IF(B37=0," ",VLOOKUP($B37,[1]Женщины!$B$1:$H$65536,6,FALSE))</f>
        <v>Рыбинск, РГАТУ им. П.А. Соловьева</v>
      </c>
      <c r="H37" s="41"/>
      <c r="I37" s="89"/>
      <c r="J37" s="48" t="str">
        <f>IF(I37=0," ",IF(I37&lt;=[1]Разряды!$D$33,[1]Разряды!$D$3,IF(I37&lt;=[1]Разряды!$E$33,[1]Разряды!$E$3,IF(I37&lt;=[1]Разряды!$F$33,[1]Разряды!$F$3,IF(I37&lt;=[1]Разряды!$G$33,[1]Разряды!$G$3,IF(I37&lt;=[1]Разряды!$H$33,[1]Разряды!$H$3,IF(I37&lt;=[1]Разряды!$I$33,[1]Разряды!$I$3,IF(I37&lt;=[1]Разряды!$J$33,[1]Разряды!$J$3,"б/р"))))))))</f>
        <v xml:space="preserve"> </v>
      </c>
      <c r="K37" s="38">
        <v>0</v>
      </c>
      <c r="L37" s="35" t="str">
        <f>IF(B37=0," ",VLOOKUP($B37,[1]Женщины!$B$1:$H$65536,7,FALSE))</f>
        <v>Гайдуков Э.А.</v>
      </c>
    </row>
    <row r="38" spans="1:12" x14ac:dyDescent="0.25">
      <c r="A38" s="96"/>
      <c r="B38" s="82">
        <v>107</v>
      </c>
      <c r="C38" s="35" t="str">
        <f>IF(B38=0," ",VLOOKUP(B38,[1]Женщины!B$1:H$65536,2,FALSE))</f>
        <v>Черкасина Ксения</v>
      </c>
      <c r="D38" s="36" t="str">
        <f>IF(B38=0," ",VLOOKUP($B38,[1]Женщины!$B$1:$H$65536,3,FALSE))</f>
        <v>1994</v>
      </c>
      <c r="E38" s="37" t="str">
        <f>IF(B38=0," ",IF(VLOOKUP($B38,[1]Женщины!$B$1:$H$65536,4,FALSE)=0," ",VLOOKUP($B38,[1]Женщины!$B$1:$H$65536,4,FALSE)))</f>
        <v>2р</v>
      </c>
      <c r="F38" s="35" t="str">
        <f>IF(B38=0," ",VLOOKUP($B38,[1]Женщины!$B$1:$H$65536,5,FALSE))</f>
        <v>Ярославская</v>
      </c>
      <c r="G38" s="35" t="str">
        <f>IF(B38=0," ",VLOOKUP($B38,[1]Женщины!$B$1:$H$65536,6,FALSE))</f>
        <v>Рыбинск, РГАТУ им. П.А. Соловьева</v>
      </c>
      <c r="H38" s="41"/>
      <c r="I38" s="89"/>
      <c r="J38" s="48" t="str">
        <f>IF(I38=0," ",IF(I38&lt;=[1]Разряды!$D$33,[1]Разряды!$D$3,IF(I38&lt;=[1]Разряды!$E$33,[1]Разряды!$E$3,IF(I38&lt;=[1]Разряды!$F$33,[1]Разряды!$F$3,IF(I38&lt;=[1]Разряды!$G$33,[1]Разряды!$G$3,IF(I38&lt;=[1]Разряды!$H$33,[1]Разряды!$H$3,IF(I38&lt;=[1]Разряды!$I$33,[1]Разряды!$I$3,IF(I38&lt;=[1]Разряды!$J$33,[1]Разряды!$J$3,"б/р"))))))))</f>
        <v xml:space="preserve"> </v>
      </c>
      <c r="K38" s="38">
        <v>0</v>
      </c>
      <c r="L38" s="35" t="str">
        <f>IF(B38=0," ",VLOOKUP($B38,[1]Женщины!$B$1:$H$65536,7,FALSE))</f>
        <v>Гайдуков Э.А.</v>
      </c>
    </row>
    <row r="39" spans="1:12" x14ac:dyDescent="0.25">
      <c r="A39" s="96"/>
      <c r="B39" s="82">
        <v>45</v>
      </c>
      <c r="C39" s="35" t="str">
        <f>IF(B39=0," ",VLOOKUP(B39,[1]Женщины!B$1:H$65536,2,FALSE))</f>
        <v>Крайнова Людмила</v>
      </c>
      <c r="D39" s="36" t="str">
        <f>IF(B39=0," ",VLOOKUP($B39,[1]Женщины!$B$1:$H$65536,3,FALSE))</f>
        <v>12.09.1993</v>
      </c>
      <c r="E39" s="37" t="str">
        <f>IF(B39=0," ",IF(VLOOKUP($B39,[1]Женщины!$B$1:$H$65536,4,FALSE)=0," ",VLOOKUP($B39,[1]Женщины!$B$1:$H$65536,4,FALSE)))</f>
        <v>2р</v>
      </c>
      <c r="F39" s="35" t="str">
        <f>IF(B39=0," ",VLOOKUP($B39,[1]Женщины!$B$1:$H$65536,5,FALSE))</f>
        <v>Ярославская</v>
      </c>
      <c r="G39" s="35" t="str">
        <f>IF(B39=0," ",VLOOKUP($B39,[1]Женщины!$B$1:$H$65536,6,FALSE))</f>
        <v>Ярославль, ЯрГУ им. П.Г. Демидова</v>
      </c>
      <c r="H39" s="41"/>
      <c r="I39" s="89"/>
      <c r="J39" s="48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 xml:space="preserve"> </v>
      </c>
      <c r="K39" s="38">
        <v>0</v>
      </c>
      <c r="L39" s="35" t="str">
        <f>IF(B39=0," ",VLOOKUP($B39,[1]Женщины!$B$1:$H$65536,7,FALSE))</f>
        <v>Кузнецова Н.И.</v>
      </c>
    </row>
    <row r="40" spans="1:12" x14ac:dyDescent="0.25">
      <c r="A40" s="96"/>
      <c r="B40" s="82">
        <v>32</v>
      </c>
      <c r="C40" s="35" t="str">
        <f>IF(B40=0," ",VLOOKUP(B40,[1]Женщины!B$1:H$65536,2,FALSE))</f>
        <v>Соловьева Алена</v>
      </c>
      <c r="D40" s="36" t="str">
        <f>IF(B40=0," ",VLOOKUP($B40,[1]Женщины!$B$1:$H$65536,3,FALSE))</f>
        <v>21.02.1996</v>
      </c>
      <c r="E40" s="37" t="str">
        <f>IF(B40=0," ",IF(VLOOKUP($B40,[1]Женщины!$B$1:$H$65536,4,FALSE)=0," ",VLOOKUP($B40,[1]Женщины!$B$1:$H$65536,4,FALSE)))</f>
        <v>2р</v>
      </c>
      <c r="F40" s="35" t="str">
        <f>IF(B40=0," ",VLOOKUP($B40,[1]Женщины!$B$1:$H$65536,5,FALSE))</f>
        <v>Ярославская</v>
      </c>
      <c r="G40" s="35" t="str">
        <f>IF(B40=0," ",VLOOKUP($B40,[1]Женщины!$B$1:$H$65536,6,FALSE))</f>
        <v>Ярославль, ЯрГУ им. П.Г. Демидова</v>
      </c>
      <c r="H40" s="41"/>
      <c r="I40" s="89"/>
      <c r="J40" s="48" t="str">
        <f>IF(I40=0," ",IF(I40&lt;=[1]Разряды!$D$33,[1]Разряды!$D$3,IF(I40&lt;=[1]Разряды!$E$33,[1]Разряды!$E$3,IF(I40&lt;=[1]Разряды!$F$33,[1]Разряды!$F$3,IF(I40&lt;=[1]Разряды!$G$33,[1]Разряды!$G$3,IF(I40&lt;=[1]Разряды!$H$33,[1]Разряды!$H$3,IF(I40&lt;=[1]Разряды!$I$33,[1]Разряды!$I$3,IF(I40&lt;=[1]Разряды!$J$33,[1]Разряды!$J$3,"б/р"))))))))</f>
        <v xml:space="preserve"> </v>
      </c>
      <c r="K40" s="38">
        <v>0</v>
      </c>
      <c r="L40" s="35" t="str">
        <f>IF(B40=0," ",VLOOKUP($B40,[1]Женщины!$B$1:$H$65536,7,FALSE))</f>
        <v>Клейменов А.Н.</v>
      </c>
    </row>
    <row r="41" spans="1:12" ht="15.75" thickBot="1" x14ac:dyDescent="0.3">
      <c r="A41" s="53"/>
      <c r="B41" s="54"/>
      <c r="C41" s="55"/>
      <c r="D41" s="99"/>
      <c r="E41" s="57"/>
      <c r="F41" s="55"/>
      <c r="G41" s="55"/>
      <c r="H41" s="100"/>
      <c r="I41" s="101"/>
      <c r="J41" s="60"/>
      <c r="K41" s="60"/>
      <c r="L41" s="55"/>
    </row>
    <row r="42" spans="1:12" ht="15.75" thickTop="1" x14ac:dyDescent="0.25">
      <c r="H42"/>
      <c r="I42"/>
    </row>
    <row r="43" spans="1:12" x14ac:dyDescent="0.25">
      <c r="H43"/>
      <c r="I43"/>
    </row>
    <row r="44" spans="1:12" x14ac:dyDescent="0.25">
      <c r="H44"/>
      <c r="I44"/>
    </row>
    <row r="45" spans="1:12" x14ac:dyDescent="0.25">
      <c r="H45"/>
      <c r="I45"/>
    </row>
    <row r="46" spans="1:12" x14ac:dyDescent="0.25">
      <c r="H46"/>
      <c r="I46"/>
    </row>
    <row r="47" spans="1:12" x14ac:dyDescent="0.25">
      <c r="H47"/>
      <c r="I47"/>
    </row>
    <row r="48" spans="1:12" x14ac:dyDescent="0.25">
      <c r="H48"/>
      <c r="I48"/>
    </row>
    <row r="49" spans="8:9" x14ac:dyDescent="0.25">
      <c r="H49"/>
      <c r="I49"/>
    </row>
    <row r="50" spans="8:9" x14ac:dyDescent="0.25">
      <c r="H50"/>
      <c r="I50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A46" sqref="A46:XFD89"/>
    </sheetView>
  </sheetViews>
  <sheetFormatPr defaultRowHeight="15" x14ac:dyDescent="0.25"/>
  <cols>
    <col min="1" max="1" width="4.85546875" customWidth="1"/>
    <col min="2" max="2" width="6.7109375" customWidth="1"/>
    <col min="3" max="3" width="21.5703125" customWidth="1"/>
    <col min="4" max="4" width="11" customWidth="1"/>
    <col min="5" max="5" width="6.5703125" customWidth="1"/>
    <col min="6" max="6" width="17.42578125" customWidth="1"/>
    <col min="7" max="7" width="34" customWidth="1"/>
    <col min="8" max="8" width="6.5703125" style="18" customWidth="1"/>
    <col min="9" max="9" width="7.42578125" style="18" customWidth="1"/>
    <col min="10" max="10" width="6.42578125" customWidth="1"/>
    <col min="11" max="11" width="7.7109375" customWidth="1"/>
    <col min="12" max="12" width="25.570312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83</v>
      </c>
      <c r="E6" s="87">
        <v>0.46875</v>
      </c>
      <c r="F6" s="86" t="s">
        <v>29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33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21</v>
      </c>
      <c r="I10" s="204"/>
      <c r="J10" s="193"/>
      <c r="K10" s="193"/>
      <c r="L10" s="198"/>
    </row>
    <row r="11" spans="1:12" x14ac:dyDescent="0.25">
      <c r="A11" s="25">
        <v>1</v>
      </c>
      <c r="B11" s="33">
        <v>403</v>
      </c>
      <c r="C11" s="35" t="str">
        <f>IF(B11=0," ",VLOOKUP(B11,[1]Женщины!B$1:H$65536,2,FALSE))</f>
        <v>Купаева Анна</v>
      </c>
      <c r="D11" s="36" t="str">
        <f>IF(B11=0," ",VLOOKUP($B11,[1]Женщины!$B$1:$H$65536,3,FALSE))</f>
        <v>1990</v>
      </c>
      <c r="E11" s="37" t="str">
        <f>IF(B11=0," ",IF(VLOOKUP($B11,[1]Женщины!$B$1:$H$65536,4,FALSE)=0," ",VLOOKUP($B11,[1]Женщины!$B$1:$H$65536,4,FALSE)))</f>
        <v>МС</v>
      </c>
      <c r="F11" s="35" t="str">
        <f>IF(B11=0," ",VLOOKUP($B11,[1]Женщины!$B$1:$H$65536,5,FALSE))</f>
        <v>Мурманская</v>
      </c>
      <c r="G11" s="35" t="str">
        <f>IF(B11=0," ",VLOOKUP($B11,[1]Женщины!$B$1:$H$65536,6,FALSE))</f>
        <v>Мурманск, МГТУ</v>
      </c>
      <c r="H11" s="41"/>
      <c r="I11" s="89">
        <v>3.0956018518518516E-3</v>
      </c>
      <c r="J11" s="48" t="str">
        <f>IF(I11=0," ",IF(I11&lt;=[1]Разряды!$D$34,[1]Разряды!$D$3,IF(I11&lt;=[1]Разряды!$E$34,[1]Разряды!$E$3,IF(I11&lt;=[1]Разряды!$F$34,[1]Разряды!$F$3,IF(I11&lt;=[1]Разряды!$G$34,[1]Разряды!$G$3,IF(I11&lt;=[1]Разряды!$H$34,[1]Разряды!$H$3,IF(I11&lt;=[1]Разряды!$I$34,[1]Разряды!$I$3,IF(I11&lt;=[1]Разряды!$J$34,[1]Разряды!$J$3,"б/р"))))))))</f>
        <v>кмс</v>
      </c>
      <c r="K11" s="31">
        <v>16</v>
      </c>
      <c r="L11" s="35" t="str">
        <f>IF(B11=0," ",VLOOKUP($B11,[1]Женщины!$B$1:$H$65536,7,FALSE))</f>
        <v>Ахметов А.Р.</v>
      </c>
    </row>
    <row r="12" spans="1:12" x14ac:dyDescent="0.25">
      <c r="A12" s="25">
        <v>2</v>
      </c>
      <c r="B12" s="44">
        <v>313</v>
      </c>
      <c r="C12" s="35" t="str">
        <f>IF(B12=0," ",VLOOKUP(B12,[1]Женщины!B$1:H$65536,2,FALSE))</f>
        <v>Авакуменкова Ульяна</v>
      </c>
      <c r="D12" s="36" t="str">
        <f>IF(B12=0," ",VLOOKUP($B12,[1]Женщины!$B$1:$H$65536,3,FALSE))</f>
        <v>21.06.1994</v>
      </c>
      <c r="E12" s="37" t="str">
        <f>IF(B12=0," ",IF(VLOOKUP($B12,[1]Женщины!$B$1:$H$65536,4,FALSE)=0," ",VLOOKUP($B12,[1]Женщины!$B$1:$H$65536,4,FALSE)))</f>
        <v>МС</v>
      </c>
      <c r="F12" s="35" t="str">
        <f>IF(B12=0," ",VLOOKUP($B12,[1]Женщины!$B$1:$H$65536,5,FALSE))</f>
        <v>Псковская</v>
      </c>
      <c r="G12" s="35" t="str">
        <f>IF(B12=0," ",VLOOKUP($B12,[1]Женщины!$B$1:$H$65536,6,FALSE))</f>
        <v>Великие Луки, ВлГАВК</v>
      </c>
      <c r="H12" s="41"/>
      <c r="I12" s="89">
        <v>3.1122685185185181E-3</v>
      </c>
      <c r="J12" s="48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кмс</v>
      </c>
      <c r="K12" s="47" t="s">
        <v>26</v>
      </c>
      <c r="L12" s="35" t="str">
        <f>IF(B12=0," ",VLOOKUP($B12,[1]Женщины!$B$1:$H$65536,7,FALSE))</f>
        <v>Морозов В.И.</v>
      </c>
    </row>
    <row r="13" spans="1:12" x14ac:dyDescent="0.25">
      <c r="A13" s="25">
        <v>3</v>
      </c>
      <c r="B13" s="44">
        <v>247</v>
      </c>
      <c r="C13" s="35" t="str">
        <f>IF(B13=0," ",VLOOKUP(B13,[1]Женщины!B$1:H$65536,2,FALSE))</f>
        <v>Михайлова Мальвина</v>
      </c>
      <c r="D13" s="36" t="str">
        <f>IF(B13=0," ",VLOOKUP($B13,[1]Женщины!$B$1:$H$65536,3,FALSE))</f>
        <v>07.06.1990</v>
      </c>
      <c r="E13" s="37" t="str">
        <f>IF(B13=0," ",IF(VLOOKUP($B13,[1]Женщины!$B$1:$H$65536,4,FALSE)=0," ",VLOOKUP($B13,[1]Женщины!$B$1:$H$65536,4,FALSE)))</f>
        <v>МС</v>
      </c>
      <c r="F13" s="35" t="str">
        <f>IF(B13=0," ",VLOOKUP($B13,[1]Женщины!$B$1:$H$65536,5,FALSE))</f>
        <v>Ивановская</v>
      </c>
      <c r="G13" s="35" t="str">
        <f>IF(B13=0," ",VLOOKUP($B13,[1]Женщины!$B$1:$H$65536,6,FALSE))</f>
        <v>Иваново, ИГЭУ</v>
      </c>
      <c r="H13" s="41"/>
      <c r="I13" s="89">
        <v>3.1319444444444441E-3</v>
      </c>
      <c r="J13" s="48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кмс</v>
      </c>
      <c r="K13" s="34">
        <v>13</v>
      </c>
      <c r="L13" s="35" t="str">
        <f>IF(B13=0," ",VLOOKUP($B13,[1]Женщины!$B$1:$H$65536,7,FALSE))</f>
        <v>Торгов Е.Н., Чамеев Н.А.</v>
      </c>
    </row>
    <row r="14" spans="1:12" x14ac:dyDescent="0.25">
      <c r="A14" s="31">
        <v>4</v>
      </c>
      <c r="B14" s="44">
        <v>398</v>
      </c>
      <c r="C14" s="35" t="str">
        <f>IF(B14=0," ",VLOOKUP(B14,[1]Женщины!B$1:H$65536,2,FALSE))</f>
        <v>Сергеева Алина</v>
      </c>
      <c r="D14" s="36" t="str">
        <f>IF(B14=0," ",VLOOKUP($B14,[1]Женщины!$B$1:$H$65536,3,FALSE))</f>
        <v>15.09.1994</v>
      </c>
      <c r="E14" s="37" t="str">
        <f>IF(B14=0," ",IF(VLOOKUP($B14,[1]Женщины!$B$1:$H$65536,4,FALSE)=0," ",VLOOKUP($B14,[1]Женщины!$B$1:$H$65536,4,FALSE)))</f>
        <v>МС</v>
      </c>
      <c r="F14" s="35" t="str">
        <f>IF(B14=0," ",VLOOKUP($B14,[1]Женщины!$B$1:$H$65536,5,FALSE))</f>
        <v>Ивановская</v>
      </c>
      <c r="G14" s="35" t="str">
        <f>IF(B14=0," ",VLOOKUP($B14,[1]Женщины!$B$1:$H$65536,6,FALSE))</f>
        <v>Шуя, ШФ ИвГУ</v>
      </c>
      <c r="H14" s="41"/>
      <c r="I14" s="104">
        <v>3.201851851851852E-3</v>
      </c>
      <c r="J14" s="48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кмс</v>
      </c>
      <c r="K14" s="34">
        <v>11</v>
      </c>
      <c r="L14" s="35" t="str">
        <f>IF(B14=0," ",VLOOKUP($B14,[1]Женщины!$B$1:$H$65536,7,FALSE))</f>
        <v>Епишин С.Д.</v>
      </c>
    </row>
    <row r="15" spans="1:12" x14ac:dyDescent="0.25">
      <c r="A15" s="31">
        <v>5</v>
      </c>
      <c r="B15" s="33">
        <v>420</v>
      </c>
      <c r="C15" s="35" t="str">
        <f>IF(B15=0," ",VLOOKUP(B15,[1]Женщины!B$1:H$65536,2,FALSE))</f>
        <v>Манякова Анжелика</v>
      </c>
      <c r="D15" s="36" t="str">
        <f>IF(B15=0," ",VLOOKUP($B15,[1]Женщины!$B$1:$H$65536,3,FALSE))</f>
        <v>27.08.1993</v>
      </c>
      <c r="E15" s="37" t="str">
        <f>IF(B15=0," ",IF(VLOOKUP($B15,[1]Женщины!$B$1:$H$65536,4,FALSE)=0," ",VLOOKUP($B15,[1]Женщины!$B$1:$H$65536,4,FALSE)))</f>
        <v>1р</v>
      </c>
      <c r="F15" s="35" t="str">
        <f>IF(B15=0," ",VLOOKUP($B15,[1]Женщины!$B$1:$H$65536,5,FALSE))</f>
        <v>Самарская</v>
      </c>
      <c r="G15" s="35" t="str">
        <f>IF(B15=0," ",VLOOKUP($B15,[1]Женщины!$B$1:$H$65536,6,FALSE))</f>
        <v>Самара, СамГУ</v>
      </c>
      <c r="H15" s="41"/>
      <c r="I15" s="89">
        <v>3.2253472222222219E-3</v>
      </c>
      <c r="J15" s="48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1р</v>
      </c>
      <c r="K15" s="34">
        <v>10</v>
      </c>
      <c r="L15" s="39" t="str">
        <f>IF(B15=0," ",VLOOKUP($B15,[1]Женщины!$B$1:$H$65536,7,FALSE))</f>
        <v>Цокомало С.А., Рыбакина Н.Б.</v>
      </c>
    </row>
    <row r="16" spans="1:12" x14ac:dyDescent="0.25">
      <c r="A16" s="31">
        <v>6</v>
      </c>
      <c r="B16" s="33">
        <v>418</v>
      </c>
      <c r="C16" s="35" t="str">
        <f>IF(B16=0," ",VLOOKUP(B16,[1]Женщины!B$1:H$65536,2,FALSE))</f>
        <v>Васильева Анастасия</v>
      </c>
      <c r="D16" s="36" t="str">
        <f>IF(B16=0," ",VLOOKUP($B16,[1]Женщины!$B$1:$H$65536,3,FALSE))</f>
        <v>03.08.1993</v>
      </c>
      <c r="E16" s="37" t="str">
        <f>IF(B16=0," ",IF(VLOOKUP($B16,[1]Женщины!$B$1:$H$65536,4,FALSE)=0," ",VLOOKUP($B16,[1]Женщины!$B$1:$H$65536,4,FALSE)))</f>
        <v>1р</v>
      </c>
      <c r="F16" s="35" t="str">
        <f>IF(B16=0," ",VLOOKUP($B16,[1]Женщины!$B$1:$H$65536,5,FALSE))</f>
        <v>Самарская</v>
      </c>
      <c r="G16" s="35" t="str">
        <f>IF(B16=0," ",VLOOKUP($B16,[1]Женщины!$B$1:$H$65536,6,FALSE))</f>
        <v>Самара, СамГУ</v>
      </c>
      <c r="H16" s="41"/>
      <c r="I16" s="104">
        <v>3.2696759259259259E-3</v>
      </c>
      <c r="J16" s="48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1р</v>
      </c>
      <c r="K16" s="47">
        <v>9</v>
      </c>
      <c r="L16" s="35" t="str">
        <f>IF(B16=0," ",VLOOKUP($B16,[1]Женщины!$B$1:$H$65536,7,FALSE))</f>
        <v>Зайцев И.С.</v>
      </c>
    </row>
    <row r="17" spans="1:12" x14ac:dyDescent="0.25">
      <c r="A17" s="31">
        <v>7</v>
      </c>
      <c r="B17" s="33">
        <v>395</v>
      </c>
      <c r="C17" s="35" t="str">
        <f>IF(B17=0," ",VLOOKUP(B17,[1]Женщины!B$1:H$65536,2,FALSE))</f>
        <v>Габдуллина Дина</v>
      </c>
      <c r="D17" s="36" t="str">
        <f>IF(B17=0," ",VLOOKUP($B17,[1]Женщины!$B$1:$H$65536,3,FALSE))</f>
        <v>12.03.1995</v>
      </c>
      <c r="E17" s="37" t="str">
        <f>IF(B17=0," ",IF(VLOOKUP($B17,[1]Женщины!$B$1:$H$65536,4,FALSE)=0," ",VLOOKUP($B17,[1]Женщины!$B$1:$H$65536,4,FALSE)))</f>
        <v>КМС</v>
      </c>
      <c r="F17" s="35" t="str">
        <f>IF(B17=0," ",VLOOKUP($B17,[1]Женщины!$B$1:$H$65536,5,FALSE))</f>
        <v>Ивановская</v>
      </c>
      <c r="G17" s="35" t="str">
        <f>IF(B17=0," ",VLOOKUP($B17,[1]Женщины!$B$1:$H$65536,6,FALSE))</f>
        <v>Шуя, ШФ ИвГУ</v>
      </c>
      <c r="H17" s="41"/>
      <c r="I17" s="89">
        <v>3.3143518518518517E-3</v>
      </c>
      <c r="J17" s="48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1р</v>
      </c>
      <c r="K17" s="34">
        <v>8</v>
      </c>
      <c r="L17" s="35" t="str">
        <f>IF(B17=0," ",VLOOKUP($B17,[1]Женщины!$B$1:$H$65536,7,FALSE))</f>
        <v>Абрамовы А.А., Е.А.</v>
      </c>
    </row>
    <row r="18" spans="1:12" x14ac:dyDescent="0.25">
      <c r="A18" s="31">
        <v>8</v>
      </c>
      <c r="B18" s="33">
        <v>223</v>
      </c>
      <c r="C18" s="35" t="str">
        <f>IF(B18=0," ",VLOOKUP(B18,[1]Женщины!B$1:H$65536,2,FALSE))</f>
        <v>Агеева Алена</v>
      </c>
      <c r="D18" s="36" t="str">
        <f>IF(B18=0," ",VLOOKUP($B18,[1]Женщины!$B$1:$H$65536,3,FALSE))</f>
        <v>09.08.1993</v>
      </c>
      <c r="E18" s="37" t="str">
        <f>IF(B18=0," ",IF(VLOOKUP($B18,[1]Женщины!$B$1:$H$65536,4,FALSE)=0," ",VLOOKUP($B18,[1]Женщины!$B$1:$H$65536,4,FALSE)))</f>
        <v>КМС</v>
      </c>
      <c r="F18" s="35" t="str">
        <f>IF(B18=0," ",VLOOKUP($B18,[1]Женщины!$B$1:$H$65536,5,FALSE))</f>
        <v>Р-ка Мордовия</v>
      </c>
      <c r="G18" s="35" t="str">
        <f>IF(B18=0," ",VLOOKUP($B18,[1]Женщины!$B$1:$H$65536,6,FALSE))</f>
        <v>Саранск, МГУ им. Н.П. Огарева</v>
      </c>
      <c r="H18" s="41"/>
      <c r="I18" s="104">
        <v>3.3293981481481477E-3</v>
      </c>
      <c r="J18" s="48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1р</v>
      </c>
      <c r="K18" s="34">
        <v>7</v>
      </c>
      <c r="L18" s="35" t="str">
        <f>IF(B18=0," ",VLOOKUP($B18,[1]Женщины!$B$1:$H$65536,7,FALSE))</f>
        <v>Аранов С.М.</v>
      </c>
    </row>
    <row r="19" spans="1:12" x14ac:dyDescent="0.25">
      <c r="A19" s="31">
        <v>9</v>
      </c>
      <c r="B19" s="44">
        <v>246</v>
      </c>
      <c r="C19" s="35" t="str">
        <f>IF(B19=0," ",VLOOKUP(B19,[1]Женщины!B$1:H$65536,2,FALSE))</f>
        <v>Батраева Юлия</v>
      </c>
      <c r="D19" s="36" t="str">
        <f>IF(B19=0," ",VLOOKUP($B19,[1]Женщины!$B$1:$H$65536,3,FALSE))</f>
        <v>06.06.1994</v>
      </c>
      <c r="E19" s="37" t="str">
        <f>IF(B19=0," ",IF(VLOOKUP($B19,[1]Женщины!$B$1:$H$65536,4,FALSE)=0," ",VLOOKUP($B19,[1]Женщины!$B$1:$H$65536,4,FALSE)))</f>
        <v>КМС</v>
      </c>
      <c r="F19" s="35" t="str">
        <f>IF(B19=0," ",VLOOKUP($B19,[1]Женщины!$B$1:$H$65536,5,FALSE))</f>
        <v>Ивановская</v>
      </c>
      <c r="G19" s="35" t="str">
        <f>IF(B19=0," ",VLOOKUP($B19,[1]Женщины!$B$1:$H$65536,6,FALSE))</f>
        <v>Иваново, ИГЭУ</v>
      </c>
      <c r="H19" s="41"/>
      <c r="I19" s="89">
        <v>3.4381944444444447E-3</v>
      </c>
      <c r="J19" s="48" t="str">
        <f>IF(I19=0," ",IF(I19&lt;=[1]Разряды!$D$34,[1]Разряды!$D$3,IF(I19&lt;=[1]Разряды!$E$34,[1]Разряды!$E$3,IF(I19&lt;=[1]Разряды!$F$34,[1]Разряды!$F$3,IF(I19&lt;=[1]Разряды!$G$34,[1]Разряды!$G$3,IF(I19&lt;=[1]Разряды!$H$34,[1]Разряды!$H$3,IF(I19&lt;=[1]Разряды!$I$34,[1]Разряды!$I$3,IF(I19&lt;=[1]Разряды!$J$34,[1]Разряды!$J$3,"б/р"))))))))</f>
        <v>1р</v>
      </c>
      <c r="K19" s="34">
        <v>6</v>
      </c>
      <c r="L19" s="39" t="str">
        <f>IF(B19=0," ",VLOOKUP($B19,[1]Женщины!$B$1:$H$65536,7,FALSE))</f>
        <v>Маринина Н.Н., Лукичев А.В.</v>
      </c>
    </row>
    <row r="20" spans="1:12" x14ac:dyDescent="0.25">
      <c r="A20" s="31">
        <v>10</v>
      </c>
      <c r="B20" s="33">
        <v>354</v>
      </c>
      <c r="C20" s="35" t="str">
        <f>IF(B20=0," ",VLOOKUP(B20,[1]Женщины!B$1:H$65536,2,FALSE))</f>
        <v>Бобровская Елена</v>
      </c>
      <c r="D20" s="36" t="str">
        <f>IF(B20=0," ",VLOOKUP($B20,[1]Женщины!$B$1:$H$65536,3,FALSE))</f>
        <v>17.06.1995</v>
      </c>
      <c r="E20" s="37" t="str">
        <f>IF(B20=0," ",IF(VLOOKUP($B20,[1]Женщины!$B$1:$H$65536,4,FALSE)=0," ",VLOOKUP($B20,[1]Женщины!$B$1:$H$65536,4,FALSE)))</f>
        <v>КМС</v>
      </c>
      <c r="F20" s="35" t="str">
        <f>IF(B20=0," ",VLOOKUP($B20,[1]Женщины!$B$1:$H$65536,5,FALSE))</f>
        <v>Московская</v>
      </c>
      <c r="G20" s="35" t="str">
        <f>IF(B20=0," ",VLOOKUP($B20,[1]Женщины!$B$1:$H$65536,6,FALSE))</f>
        <v>Малаховка, МГАФК</v>
      </c>
      <c r="H20" s="41"/>
      <c r="I20" s="89">
        <v>3.4868055555555555E-3</v>
      </c>
      <c r="J20" s="48" t="str">
        <f>IF(I20=0," ",IF(I20&lt;=[1]Разряды!$D$34,[1]Разряды!$D$3,IF(I20&lt;=[1]Разряды!$E$34,[1]Разряды!$E$3,IF(I20&lt;=[1]Разряды!$F$34,[1]Разряды!$F$3,IF(I20&lt;=[1]Разряды!$G$34,[1]Разряды!$G$3,IF(I20&lt;=[1]Разряды!$H$34,[1]Разряды!$H$3,IF(I20&lt;=[1]Разряды!$I$34,[1]Разряды!$I$3,IF(I20&lt;=[1]Разряды!$J$34,[1]Разряды!$J$3,"б/р"))))))))</f>
        <v>2р</v>
      </c>
      <c r="K20" s="34">
        <v>5</v>
      </c>
      <c r="L20" s="35" t="str">
        <f>IF(B20=0," ",VLOOKUP($B20,[1]Женщины!$B$1:$H$65536,7,FALSE))</f>
        <v>Белоусов А.О.</v>
      </c>
    </row>
    <row r="21" spans="1:12" x14ac:dyDescent="0.25">
      <c r="A21" s="31">
        <v>11</v>
      </c>
      <c r="B21" s="44">
        <v>312</v>
      </c>
      <c r="C21" s="27" t="str">
        <f>IF(B21=0," ",VLOOKUP(B21,[1]Женщины!B$1:H$65536,2,FALSE))</f>
        <v>Варина Мария</v>
      </c>
      <c r="D21" s="106" t="str">
        <f>IF(B21=0," ",VLOOKUP($B21,[1]Женщины!$B$1:$H$65536,3,FALSE))</f>
        <v>27.10.1994</v>
      </c>
      <c r="E21" s="26" t="str">
        <f>IF(B21=0," ",IF(VLOOKUP($B21,[1]Женщины!$B$1:$H$65536,4,FALSE)=0," ",VLOOKUP($B21,[1]Женщины!$B$1:$H$65536,4,FALSE)))</f>
        <v>1р</v>
      </c>
      <c r="F21" s="27" t="str">
        <f>IF(B21=0," ",VLOOKUP($B21,[1]Женщины!$B$1:$H$65536,5,FALSE))</f>
        <v>Кировская</v>
      </c>
      <c r="G21" s="43" t="str">
        <f>IF(B21=0," ",VLOOKUP($B21,[1]Женщины!$B$1:$H$65536,6,FALSE))</f>
        <v>Киров, ВятГГУ</v>
      </c>
      <c r="H21" s="29"/>
      <c r="I21" s="91">
        <v>3.5369212962962967E-3</v>
      </c>
      <c r="J21" s="31" t="str">
        <f>IF(I21=0," ",IF(I21&lt;=[1]Разряды!$D$34,[1]Разряды!$D$3,IF(I21&lt;=[1]Разряды!$E$34,[1]Разряды!$E$3,IF(I21&lt;=[1]Разряды!$F$34,[1]Разряды!$F$3,IF(I21&lt;=[1]Разряды!$G$34,[1]Разряды!$G$3,IF(I21&lt;=[1]Разряды!$H$34,[1]Разряды!$H$3,IF(I21&lt;=[1]Разряды!$I$34,[1]Разряды!$I$3,IF(I21&lt;=[1]Разряды!$J$34,[1]Разряды!$J$3,"б/р"))))))))</f>
        <v>2р</v>
      </c>
      <c r="K21" s="34">
        <v>4</v>
      </c>
      <c r="L21" s="27" t="str">
        <f>IF(B21=0," ",VLOOKUP($B21,[1]Женщины!$B$1:$H$65536,7,FALSE))</f>
        <v>Трушковы А.Н., М.В.</v>
      </c>
    </row>
    <row r="22" spans="1:12" x14ac:dyDescent="0.25">
      <c r="A22" s="31">
        <v>12</v>
      </c>
      <c r="B22" s="33">
        <v>381</v>
      </c>
      <c r="C22" s="35" t="str">
        <f>IF(B22=0," ",VLOOKUP(B22,[1]Женщины!B$1:H$65536,2,FALSE))</f>
        <v>Шеногина Елена</v>
      </c>
      <c r="D22" s="36" t="str">
        <f>IF(B22=0," ",VLOOKUP($B22,[1]Женщины!$B$1:$H$65536,3,FALSE))</f>
        <v>1996</v>
      </c>
      <c r="E22" s="37" t="str">
        <f>IF(B22=0," ",IF(VLOOKUP($B22,[1]Женщины!$B$1:$H$65536,4,FALSE)=0," ",VLOOKUP($B22,[1]Женщины!$B$1:$H$65536,4,FALSE)))</f>
        <v>1р</v>
      </c>
      <c r="F22" s="35" t="str">
        <f>IF(B22=0," ",VLOOKUP($B22,[1]Женщины!$B$1:$H$65536,5,FALSE))</f>
        <v>Ивановская</v>
      </c>
      <c r="G22" s="35" t="str">
        <f>IF(B22=0," ",VLOOKUP($B22,[1]Женщины!$B$1:$H$65536,6,FALSE))</f>
        <v>Иваново, ИГСХА им. ак. Д.К. Беляева</v>
      </c>
      <c r="H22" s="41"/>
      <c r="I22" s="89">
        <v>3.62025462962963E-3</v>
      </c>
      <c r="J22" s="48" t="str">
        <f>IF(I22=0," ",IF(I22&lt;=[1]Разряды!$D$34,[1]Разряды!$D$3,IF(I22&lt;=[1]Разряды!$E$34,[1]Разряды!$E$3,IF(I22&lt;=[1]Разряды!$F$34,[1]Разряды!$F$3,IF(I22&lt;=[1]Разряды!$G$34,[1]Разряды!$G$3,IF(I22&lt;=[1]Разряды!$H$34,[1]Разряды!$H$3,IF(I22&lt;=[1]Разряды!$I$34,[1]Разряды!$I$3,IF(I22&lt;=[1]Разряды!$J$34,[1]Разряды!$J$3,"б/р"))))))))</f>
        <v>2р</v>
      </c>
      <c r="K22" s="47">
        <v>3</v>
      </c>
      <c r="L22" s="107" t="str">
        <f>IF(B22=0," ",VLOOKUP($B22,[1]Женщины!$B$1:$H$65536,7,FALSE))</f>
        <v>Левичева М.Б.</v>
      </c>
    </row>
    <row r="23" spans="1:12" x14ac:dyDescent="0.25">
      <c r="A23" s="31">
        <v>13</v>
      </c>
      <c r="B23" s="44">
        <v>217</v>
      </c>
      <c r="C23" s="35" t="str">
        <f>IF(B23=0," ",VLOOKUP(B23,[1]Женщины!B$1:H$65536,2,FALSE))</f>
        <v>Яблокова Ирина</v>
      </c>
      <c r="D23" s="70" t="str">
        <f>IF(B23=0," ",VLOOKUP($B23,[1]Женщины!$B$1:$H$65536,3,FALSE))</f>
        <v>19.07.1994</v>
      </c>
      <c r="E23" s="37" t="str">
        <f>IF(B23=0," ",IF(VLOOKUP($B23,[1]Женщины!$B$1:$H$65536,4,FALSE)=0," ",VLOOKUP($B23,[1]Женщины!$B$1:$H$65536,4,FALSE)))</f>
        <v>1р</v>
      </c>
      <c r="F23" s="35" t="str">
        <f>IF(B23=0," ",VLOOKUP($B23,[1]Женщины!$B$1:$H$65536,5,FALSE))</f>
        <v>Ивановская</v>
      </c>
      <c r="G23" s="35" t="str">
        <f>IF(B23=0," ",VLOOKUP($B23,[1]Женщины!$B$1:$H$65536,6,FALSE))</f>
        <v>Иваново, ИГХТУ</v>
      </c>
      <c r="H23" s="41"/>
      <c r="I23" s="89">
        <v>3.621759259259259E-3</v>
      </c>
      <c r="J23" s="48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2р</v>
      </c>
      <c r="K23" s="48">
        <v>2</v>
      </c>
      <c r="L23" s="35" t="str">
        <f>IF(B23=0," ",VLOOKUP($B23,[1]Женщины!$B$1:$H$65536,7,FALSE))</f>
        <v>Рябчикова Л.В.</v>
      </c>
    </row>
    <row r="24" spans="1:12" x14ac:dyDescent="0.25">
      <c r="A24" s="31">
        <v>14</v>
      </c>
      <c r="B24" s="33">
        <v>308</v>
      </c>
      <c r="C24" s="35" t="str">
        <f>IF(B24=0," ",VLOOKUP(B24,[1]Женщины!B$1:H$65536,2,FALSE))</f>
        <v>Савинкова Алина</v>
      </c>
      <c r="D24" s="36" t="str">
        <f>IF(B24=0," ",VLOOKUP($B24,[1]Женщины!$B$1:$H$65536,3,FALSE))</f>
        <v>09.07.1996</v>
      </c>
      <c r="E24" s="37" t="str">
        <f>IF(B24=0," ",IF(VLOOKUP($B24,[1]Женщины!$B$1:$H$65536,4,FALSE)=0," ",VLOOKUP($B24,[1]Женщины!$B$1:$H$65536,4,FALSE)))</f>
        <v>1р</v>
      </c>
      <c r="F24" s="35" t="str">
        <f>IF(B24=0," ",VLOOKUP($B24,[1]Женщины!$B$1:$H$65536,5,FALSE))</f>
        <v>Тамбовская</v>
      </c>
      <c r="G24" s="35" t="str">
        <f>IF(B24=0," ",VLOOKUP($B24,[1]Женщины!$B$1:$H$65536,6,FALSE))</f>
        <v>Тамбов, ТГУ им. Г.Р Державина</v>
      </c>
      <c r="H24" s="41"/>
      <c r="I24" s="89">
        <v>3.6369212962962965E-3</v>
      </c>
      <c r="J24" s="48" t="str">
        <f>IF(I24=0," ",IF(I24&lt;=[1]Разряды!$D$34,[1]Разряды!$D$3,IF(I24&lt;=[1]Разряды!$E$34,[1]Разряды!$E$3,IF(I24&lt;=[1]Разряды!$F$34,[1]Разряды!$F$3,IF(I24&lt;=[1]Разряды!$G$34,[1]Разряды!$G$3,IF(I24&lt;=[1]Разряды!$H$34,[1]Разряды!$H$3,IF(I24&lt;=[1]Разряды!$I$34,[1]Разряды!$I$3,IF(I24&lt;=[1]Разряды!$J$34,[1]Разряды!$J$3,"б/р"))))))))</f>
        <v>2р</v>
      </c>
      <c r="K24" s="31">
        <v>1</v>
      </c>
      <c r="L24" s="35" t="str">
        <f>IF(B24=0," ",VLOOKUP($B24,[1]Женщины!$B$1:$H$65536,7,FALSE))</f>
        <v>Солтан М.В.</v>
      </c>
    </row>
    <row r="25" spans="1:12" x14ac:dyDescent="0.25">
      <c r="A25" s="31">
        <v>15</v>
      </c>
      <c r="B25" s="44">
        <v>408</v>
      </c>
      <c r="C25" s="27" t="str">
        <f>IF(B25=0," ",VLOOKUP(B25,[1]Женщины!B$1:H$65536,2,FALSE))</f>
        <v>Тарасова Ольга</v>
      </c>
      <c r="D25" s="106" t="str">
        <f>IF(B25=0," ",VLOOKUP($B25,[1]Женщины!$B$1:$H$65536,3,FALSE))</f>
        <v>05.02.1996</v>
      </c>
      <c r="E25" s="26" t="str">
        <f>IF(B25=0," ",IF(VLOOKUP($B25,[1]Женщины!$B$1:$H$65536,4,FALSE)=0," ",VLOOKUP($B25,[1]Женщины!$B$1:$H$65536,4,FALSE)))</f>
        <v>1р</v>
      </c>
      <c r="F25" s="27" t="str">
        <f>IF(B25=0," ",VLOOKUP($B25,[1]Женщины!$B$1:$H$65536,5,FALSE))</f>
        <v>Самарская</v>
      </c>
      <c r="G25" s="43" t="str">
        <f>IF(B25=0," ",VLOOKUP($B25,[1]Женщины!$B$1:$H$65536,6,FALSE))</f>
        <v>Самара, СамГУ</v>
      </c>
      <c r="H25" s="29"/>
      <c r="I25" s="91">
        <v>3.6400462962962957E-3</v>
      </c>
      <c r="J25" s="31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2р</v>
      </c>
      <c r="K25" s="31">
        <v>1</v>
      </c>
      <c r="L25" s="27" t="str">
        <f>IF(B25=0," ",VLOOKUP($B25,[1]Женщины!$B$1:$H$65536,7,FALSE))</f>
        <v>Денисова В.А.</v>
      </c>
    </row>
    <row r="26" spans="1:12" x14ac:dyDescent="0.25">
      <c r="A26" s="31">
        <v>16</v>
      </c>
      <c r="B26" s="33">
        <v>92</v>
      </c>
      <c r="C26" s="35" t="str">
        <f>IF(B26=0," ",VLOOKUP(B26,[1]Женщины!B$1:H$65536,2,FALSE))</f>
        <v>Цветкова Елена</v>
      </c>
      <c r="D26" s="36" t="str">
        <f>IF(B26=0," ",VLOOKUP($B26,[1]Женщины!$B$1:$H$65536,3,FALSE))</f>
        <v>27.09.1992</v>
      </c>
      <c r="E26" s="37" t="str">
        <f>IF(B26=0," ",IF(VLOOKUP($B26,[1]Женщины!$B$1:$H$65536,4,FALSE)=0," ",VLOOKUP($B26,[1]Женщины!$B$1:$H$65536,4,FALSE)))</f>
        <v>1р</v>
      </c>
      <c r="F26" s="35" t="str">
        <f>IF(B26=0," ",VLOOKUP($B26,[1]Женщины!$B$1:$H$65536,5,FALSE))</f>
        <v>Ярославская</v>
      </c>
      <c r="G26" s="35" t="str">
        <f>IF(B26=0," ",VLOOKUP($B26,[1]Женщины!$B$1:$H$65536,6,FALSE))</f>
        <v>Ярославль, ЯГТУ</v>
      </c>
      <c r="H26" s="41"/>
      <c r="I26" s="104">
        <v>3.6543981481481479E-3</v>
      </c>
      <c r="J26" s="48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2р</v>
      </c>
      <c r="K26" s="37">
        <v>1</v>
      </c>
      <c r="L26" s="35" t="str">
        <f>IF(B26=0," ",VLOOKUP($B26,[1]Женщины!$B$1:$H$65536,7,FALSE))</f>
        <v>Хрущева Л.В.</v>
      </c>
    </row>
    <row r="27" spans="1:12" x14ac:dyDescent="0.25">
      <c r="A27" s="31">
        <v>17</v>
      </c>
      <c r="B27" s="33">
        <v>387</v>
      </c>
      <c r="C27" s="27" t="str">
        <f>IF(B27=0," ",VLOOKUP(B27,[1]Женщины!B$1:H$65536,2,FALSE))</f>
        <v>Трофимец Кристина</v>
      </c>
      <c r="D27" s="106" t="str">
        <f>IF(B27=0," ",VLOOKUP($B27,[1]Женщины!$B$1:$H$65536,3,FALSE))</f>
        <v>04.04.1995</v>
      </c>
      <c r="E27" s="26" t="str">
        <f>IF(B27=0," ",IF(VLOOKUP($B27,[1]Женщины!$B$1:$H$65536,4,FALSE)=0," ",VLOOKUP($B27,[1]Женщины!$B$1:$H$65536,4,FALSE)))</f>
        <v>2р</v>
      </c>
      <c r="F27" s="27" t="str">
        <f>IF(B27=0," ",VLOOKUP($B27,[1]Женщины!$B$1:$H$65536,5,FALSE))</f>
        <v>Ивановская</v>
      </c>
      <c r="G27" s="27" t="str">
        <f>IF(B27=0," ",VLOOKUP($B27,[1]Женщины!$B$1:$H$65536,6,FALSE))</f>
        <v>Шуя, ШФ ИвГУ</v>
      </c>
      <c r="H27" s="29"/>
      <c r="I27" s="91">
        <v>3.7420138888888885E-3</v>
      </c>
      <c r="J27" s="31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3р</v>
      </c>
      <c r="K27" s="31">
        <v>0</v>
      </c>
      <c r="L27" s="43" t="str">
        <f>IF(B27=0," ",VLOOKUP($B27,[1]Женщины!$B$1:$H$65536,7,FALSE))</f>
        <v>Поделкин А.А.</v>
      </c>
    </row>
    <row r="28" spans="1:12" x14ac:dyDescent="0.25">
      <c r="A28" s="31">
        <v>18</v>
      </c>
      <c r="B28" s="33">
        <v>166</v>
      </c>
      <c r="C28" s="35" t="str">
        <f>IF(B28=0," ",VLOOKUP(B28,[1]Женщины!B$1:H$65536,2,FALSE))</f>
        <v>Луковцева Алена</v>
      </c>
      <c r="D28" s="36" t="str">
        <f>IF(B28=0," ",VLOOKUP($B28,[1]Женщины!$B$1:$H$65536,3,FALSE))</f>
        <v>11.02.1995</v>
      </c>
      <c r="E28" s="37" t="str">
        <f>IF(B28=0," ",IF(VLOOKUP($B28,[1]Женщины!$B$1:$H$65536,4,FALSE)=0," ",VLOOKUP($B28,[1]Женщины!$B$1:$H$65536,4,FALSE)))</f>
        <v>1р</v>
      </c>
      <c r="F28" s="35" t="str">
        <f>IF(B28=0," ",VLOOKUP($B28,[1]Женщины!$B$1:$H$65536,5,FALSE))</f>
        <v>Р-ка Саха (Якутия)</v>
      </c>
      <c r="G28" s="35" t="str">
        <f>IF(B28=0," ",VLOOKUP($B28,[1]Женщины!$B$1:$H$65536,6,FALSE))</f>
        <v>Якутск, СВФУ</v>
      </c>
      <c r="H28" s="41"/>
      <c r="I28" s="104">
        <v>3.7626157407407413E-3</v>
      </c>
      <c r="J28" s="48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3р</v>
      </c>
      <c r="K28" s="37">
        <v>0</v>
      </c>
      <c r="L28" s="35" t="str">
        <f>IF(B28=0," ",VLOOKUP($B28,[1]Женщины!$B$1:$H$65536,7,FALSE))</f>
        <v>Борисов Е.С.</v>
      </c>
    </row>
    <row r="29" spans="1:12" x14ac:dyDescent="0.25">
      <c r="A29" s="31">
        <v>19</v>
      </c>
      <c r="B29" s="44">
        <v>107</v>
      </c>
      <c r="C29" s="35" t="str">
        <f>IF(B29=0," ",VLOOKUP(B29,[1]Женщины!B$1:H$65536,2,FALSE))</f>
        <v>Черкасина Ксения</v>
      </c>
      <c r="D29" s="105" t="str">
        <f>IF(B29=0," ",VLOOKUP($B29,[1]Женщины!$B$1:$H$65536,3,FALSE))</f>
        <v>1994</v>
      </c>
      <c r="E29" s="37" t="str">
        <f>IF(B29=0," ",IF(VLOOKUP($B29,[1]Женщины!$B$1:$H$65536,4,FALSE)=0," ",VLOOKUP($B29,[1]Женщины!$B$1:$H$65536,4,FALSE)))</f>
        <v>2р</v>
      </c>
      <c r="F29" s="35" t="str">
        <f>IF(B29=0," ",VLOOKUP($B29,[1]Женщины!$B$1:$H$65536,5,FALSE))</f>
        <v>Ярославская</v>
      </c>
      <c r="G29" s="35" t="str">
        <f>IF(B29=0," ",VLOOKUP($B29,[1]Женщины!$B$1:$H$65536,6,FALSE))</f>
        <v>Рыбинск, РГАТУ им. П.А. Соловьева</v>
      </c>
      <c r="H29" s="41"/>
      <c r="I29" s="89">
        <v>4.2245370370370371E-3</v>
      </c>
      <c r="J29" s="48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1юр</v>
      </c>
      <c r="K29" s="37">
        <v>0</v>
      </c>
      <c r="L29" s="107" t="str">
        <f>IF(B29=0," ",VLOOKUP($B29,[1]Женщины!$B$1:$H$65536,7,FALSE))</f>
        <v>Гайдуков Э.А.</v>
      </c>
    </row>
    <row r="30" spans="1:12" x14ac:dyDescent="0.25">
      <c r="A30" s="31">
        <v>20</v>
      </c>
      <c r="B30" s="33">
        <v>340</v>
      </c>
      <c r="C30" s="35" t="str">
        <f>IF(B30=0," ",VLOOKUP(B30,[1]Женщины!B$1:H$65536,2,FALSE))</f>
        <v>Ефремова Анастасия</v>
      </c>
      <c r="D30" s="36" t="str">
        <f>IF(B30=0," ",VLOOKUP($B30,[1]Женщины!$B$1:$H$65536,3,FALSE))</f>
        <v>24.07.1996</v>
      </c>
      <c r="E30" s="37" t="str">
        <f>IF(B30=0," ",IF(VLOOKUP($B30,[1]Женщины!$B$1:$H$65536,4,FALSE)=0," ",VLOOKUP($B30,[1]Женщины!$B$1:$H$65536,4,FALSE)))</f>
        <v xml:space="preserve"> </v>
      </c>
      <c r="F30" s="35" t="str">
        <f>IF(B30=0," ",VLOOKUP($B30,[1]Женщины!$B$1:$H$65536,5,FALSE))</f>
        <v>Ярославская</v>
      </c>
      <c r="G30" s="35" t="str">
        <f>IF(B30=0," ",VLOOKUP($B30,[1]Женщины!$B$1:$H$65536,6,FALSE))</f>
        <v>Ярославль, ЯГМУ</v>
      </c>
      <c r="H30" s="41"/>
      <c r="I30" s="89">
        <v>4.3439814814814817E-3</v>
      </c>
      <c r="J30" s="48" t="str">
        <f>IF(I30=0," ",IF(I30&lt;=[1]Разряды!$D$34,[1]Разряды!$D$3,IF(I30&lt;=[1]Разряды!$E$34,[1]Разряды!$E$3,IF(I30&lt;=[1]Разряды!$F$34,[1]Разряды!$F$3,IF(I30&lt;=[1]Разряды!$G$34,[1]Разряды!$G$3,IF(I30&lt;=[1]Разряды!$H$34,[1]Разряды!$H$3,IF(I30&lt;=[1]Разряды!$I$34,[1]Разряды!$I$3,IF(I30&lt;=[1]Разряды!$J$34,[1]Разряды!$J$3,"б/р"))))))))</f>
        <v>2юр</v>
      </c>
      <c r="K30" s="48">
        <v>0</v>
      </c>
      <c r="L30" s="35"/>
    </row>
    <row r="31" spans="1:12" x14ac:dyDescent="0.25">
      <c r="A31" s="31"/>
      <c r="B31" s="33">
        <v>137</v>
      </c>
      <c r="C31" s="35" t="str">
        <f>IF(B31=0," ",VLOOKUP(B31,[1]Женщины!B$1:H$65536,2,FALSE))</f>
        <v>Лисиченко Наталия</v>
      </c>
      <c r="D31" s="36" t="str">
        <f>IF(B31=0," ",VLOOKUP($B31,[1]Женщины!$B$1:$H$65536,3,FALSE))</f>
        <v>01.02.1990</v>
      </c>
      <c r="E31" s="37" t="str">
        <f>IF(B31=0," ",IF(VLOOKUP($B31,[1]Женщины!$B$1:$H$65536,4,FALSE)=0," ",VLOOKUP($B31,[1]Женщины!$B$1:$H$65536,4,FALSE)))</f>
        <v>МС</v>
      </c>
      <c r="F31" s="35" t="str">
        <f>IF(B31=0," ",VLOOKUP($B31,[1]Женщины!$B$1:$H$65536,5,FALSE))</f>
        <v>Приморский край</v>
      </c>
      <c r="G31" s="35" t="str">
        <f>IF(B31=0," ",VLOOKUP($B31,[1]Женщины!$B$1:$H$65536,6,FALSE))</f>
        <v>Владивосток, ДФУ</v>
      </c>
      <c r="H31" s="41"/>
      <c r="I31" s="268" t="s">
        <v>31</v>
      </c>
      <c r="J31" s="48"/>
      <c r="K31" s="26">
        <v>0</v>
      </c>
      <c r="L31" s="35" t="str">
        <f>IF(B31=0," ",VLOOKUP($B31,[1]Женщины!$B$1:$H$65536,7,FALSE))</f>
        <v>ЗТР Ридель З.В.</v>
      </c>
    </row>
    <row r="32" spans="1:12" x14ac:dyDescent="0.25">
      <c r="A32" s="96"/>
      <c r="B32" s="82">
        <v>369</v>
      </c>
      <c r="C32" s="35" t="str">
        <f>IF(B32=0," ",VLOOKUP(B32,[1]Женщины!B$1:H$65536,2,FALSE))</f>
        <v>Пимкина Мария</v>
      </c>
      <c r="D32" s="36" t="str">
        <f>IF(B32=0," ",VLOOKUP($B32,[1]Женщины!$B$1:$H$65536,3,FALSE))</f>
        <v>18.10.1995</v>
      </c>
      <c r="E32" s="37" t="str">
        <f>IF(B32=0," ",IF(VLOOKUP($B32,[1]Женщины!$B$1:$H$65536,4,FALSE)=0," ",VLOOKUP($B32,[1]Женщины!$B$1:$H$65536,4,FALSE)))</f>
        <v>КМС</v>
      </c>
      <c r="F32" s="35" t="str">
        <f>IF(B32=0," ",VLOOKUP($B32,[1]Женщины!$B$1:$H$65536,5,FALSE))</f>
        <v>Московская</v>
      </c>
      <c r="G32" s="35" t="str">
        <f>IF(B32=0," ",VLOOKUP($B32,[1]Женщины!$B$1:$H$65536,6,FALSE))</f>
        <v>Малаховка, МГАФК</v>
      </c>
      <c r="H32" s="41"/>
      <c r="I32" s="104" t="s">
        <v>84</v>
      </c>
      <c r="J32" s="48"/>
      <c r="K32" s="31">
        <v>0</v>
      </c>
      <c r="L32" s="35">
        <f>IF(B32=0," ",VLOOKUP($B32,[1]Женщины!$B$1:$H$65536,7,FALSE))</f>
        <v>0</v>
      </c>
    </row>
    <row r="33" spans="1:12" x14ac:dyDescent="0.25">
      <c r="A33" s="96"/>
      <c r="B33" s="33">
        <v>45</v>
      </c>
      <c r="C33" s="35" t="str">
        <f>IF(B33=0," ",VLOOKUP(B33,[1]Женщины!B$1:H$65536,2,FALSE))</f>
        <v>Крайнова Людмила</v>
      </c>
      <c r="D33" s="36" t="str">
        <f>IF(B33=0," ",VLOOKUP($B33,[1]Женщины!$B$1:$H$65536,3,FALSE))</f>
        <v>12.09.1993</v>
      </c>
      <c r="E33" s="37" t="str">
        <f>IF(B33=0," ",IF(VLOOKUP($B33,[1]Женщины!$B$1:$H$65536,4,FALSE)=0," ",VLOOKUP($B33,[1]Женщины!$B$1:$H$65536,4,FALSE)))</f>
        <v>2р</v>
      </c>
      <c r="F33" s="35" t="str">
        <f>IF(B33=0," ",VLOOKUP($B33,[1]Женщины!$B$1:$H$65536,5,FALSE))</f>
        <v>Ярославская</v>
      </c>
      <c r="G33" s="35" t="str">
        <f>IF(B33=0," ",VLOOKUP($B33,[1]Женщины!$B$1:$H$65536,6,FALSE))</f>
        <v>Ярославль, ЯрГУ им. П.Г. Демидова</v>
      </c>
      <c r="H33" s="41"/>
      <c r="I33" s="268" t="s">
        <v>27</v>
      </c>
      <c r="J33" s="48"/>
      <c r="K33" s="48">
        <v>0</v>
      </c>
      <c r="L33" s="35" t="str">
        <f>IF(B33=0," ",VLOOKUP($B33,[1]Женщины!$B$1:$H$65536,7,FALSE))</f>
        <v>Кузнецова Н.И.</v>
      </c>
    </row>
    <row r="34" spans="1:12" x14ac:dyDescent="0.25">
      <c r="A34" s="96"/>
      <c r="B34" s="44">
        <v>56</v>
      </c>
      <c r="C34" s="27" t="str">
        <f>IF(B34=0," ",VLOOKUP(B34,[1]Женщины!B$1:H$65536,2,FALSE))</f>
        <v>Максименко Анастасия</v>
      </c>
      <c r="D34" s="106" t="str">
        <f>IF(B34=0," ",VLOOKUP($B34,[1]Женщины!$B$1:$H$65536,3,FALSE))</f>
        <v>1997</v>
      </c>
      <c r="E34" s="26" t="str">
        <f>IF(B34=0," ",IF(VLOOKUP($B34,[1]Женщины!$B$1:$H$65536,4,FALSE)=0," ",VLOOKUP($B34,[1]Женщины!$B$1:$H$65536,4,FALSE)))</f>
        <v xml:space="preserve"> </v>
      </c>
      <c r="F34" s="27" t="str">
        <f>IF(B34=0," ",VLOOKUP($B34,[1]Женщины!$B$1:$H$65536,5,FALSE))</f>
        <v>Ярославская</v>
      </c>
      <c r="G34" s="27" t="str">
        <f>IF(B34=0," ",VLOOKUP($B34,[1]Женщины!$B$1:$H$65536,6,FALSE))</f>
        <v>Ярославль, ЯГПУ им. К.Д. Ушинского</v>
      </c>
      <c r="H34" s="29"/>
      <c r="I34" s="268" t="s">
        <v>27</v>
      </c>
      <c r="J34" s="31"/>
      <c r="K34" s="31">
        <v>0</v>
      </c>
      <c r="L34" s="27" t="str">
        <f>IF(B34=0," ",VLOOKUP($B34,[1]Женщины!$B$1:$H$65536,7,FALSE))</f>
        <v>Зараковский Е.Р.</v>
      </c>
    </row>
    <row r="35" spans="1:12" x14ac:dyDescent="0.25">
      <c r="A35" s="96"/>
      <c r="B35" s="33">
        <v>58</v>
      </c>
      <c r="C35" s="35" t="str">
        <f>IF(B35=0," ",VLOOKUP(B35,[1]Женщины!B$1:H$65536,2,FALSE))</f>
        <v>Лобова Анастасия</v>
      </c>
      <c r="D35" s="36" t="str">
        <f>IF(B35=0," ",VLOOKUP($B35,[1]Женщины!$B$1:$H$65536,3,FALSE))</f>
        <v>1996</v>
      </c>
      <c r="E35" s="37" t="str">
        <f>IF(B35=0," ",IF(VLOOKUP($B35,[1]Женщины!$B$1:$H$65536,4,FALSE)=0," ",VLOOKUP($B35,[1]Женщины!$B$1:$H$65536,4,FALSE)))</f>
        <v xml:space="preserve"> </v>
      </c>
      <c r="F35" s="35" t="str">
        <f>IF(B35=0," ",VLOOKUP($B35,[1]Женщины!$B$1:$H$65536,5,FALSE))</f>
        <v>Ярославская</v>
      </c>
      <c r="G35" s="35" t="str">
        <f>IF(B35=0," ",VLOOKUP($B35,[1]Женщины!$B$1:$H$65536,6,FALSE))</f>
        <v>Ярославль, ЯГПУ им. К.Д. Ушинского</v>
      </c>
      <c r="H35" s="41"/>
      <c r="I35" s="268" t="s">
        <v>27</v>
      </c>
      <c r="J35" s="48"/>
      <c r="K35" s="48">
        <v>0</v>
      </c>
      <c r="L35" s="35" t="str">
        <f>IF(B35=0," ",VLOOKUP($B35,[1]Женщины!$B$1:$H$65536,7,FALSE))</f>
        <v>Анкудинов А.В.</v>
      </c>
    </row>
    <row r="36" spans="1:12" ht="15.75" thickBot="1" x14ac:dyDescent="0.3">
      <c r="A36" s="53"/>
      <c r="B36" s="54"/>
      <c r="C36" s="55" t="str">
        <f>IF(B36=0," ",VLOOKUP(B36,[1]Женщины!B$1:H$65536,2,FALSE))</f>
        <v xml:space="preserve"> </v>
      </c>
      <c r="D36" s="99" t="str">
        <f>IF(B36=0," ",VLOOKUP($B36,[1]Женщины!$B$1:$H$65536,3,FALSE))</f>
        <v xml:space="preserve"> </v>
      </c>
      <c r="E36" s="57" t="str">
        <f>IF(B36=0," ",IF(VLOOKUP($B36,[1]Женщины!$B$1:$H$65536,4,FALSE)=0," ",VLOOKUP($B36,[1]Женщины!$B$1:$H$65536,4,FALSE)))</f>
        <v xml:space="preserve"> </v>
      </c>
      <c r="F36" s="55" t="str">
        <f>IF(B36=0," ",VLOOKUP($B36,[1]Женщины!$B$1:$H$65536,5,FALSE))</f>
        <v xml:space="preserve"> </v>
      </c>
      <c r="G36" s="55" t="str">
        <f>IF(B36=0," ",VLOOKUP($B36,[1]Женщины!$B$1:$H$65536,6,FALSE))</f>
        <v xml:space="preserve"> </v>
      </c>
      <c r="H36" s="100"/>
      <c r="I36" s="101"/>
      <c r="J36" s="60"/>
      <c r="K36" s="60"/>
      <c r="L36" s="55" t="str">
        <f>IF(B36=0," ",VLOOKUP($B36,[1]Женщины!$B$1:$H$65536,7,FALSE))</f>
        <v xml:space="preserve"> </v>
      </c>
    </row>
    <row r="37" spans="1:12" ht="15.75" thickTop="1" x14ac:dyDescent="0.25">
      <c r="A37" s="170"/>
      <c r="B37" s="61"/>
      <c r="C37" s="62"/>
      <c r="D37" s="109"/>
      <c r="E37" s="64"/>
      <c r="F37" s="62"/>
      <c r="G37" s="62"/>
      <c r="H37" s="110"/>
      <c r="I37" s="111"/>
      <c r="J37" s="67"/>
      <c r="K37" s="67"/>
      <c r="L37" s="62"/>
    </row>
    <row r="38" spans="1:12" x14ac:dyDescent="0.25">
      <c r="A38" s="170"/>
      <c r="B38" s="61"/>
      <c r="C38" s="62"/>
      <c r="D38" s="109"/>
      <c r="E38" s="64"/>
      <c r="F38" s="62"/>
      <c r="G38" s="62"/>
      <c r="H38" s="110"/>
      <c r="I38" s="111"/>
      <c r="J38" s="67"/>
      <c r="K38" s="67"/>
      <c r="L38" s="62"/>
    </row>
    <row r="39" spans="1:12" x14ac:dyDescent="0.25">
      <c r="A39" s="170"/>
      <c r="B39" s="61"/>
      <c r="C39" s="62"/>
      <c r="D39" s="109"/>
      <c r="E39" s="64"/>
      <c r="F39" s="62"/>
      <c r="G39" s="62"/>
      <c r="H39" s="110"/>
      <c r="I39" s="111"/>
      <c r="J39" s="67"/>
      <c r="K39" s="67"/>
      <c r="L39" s="62"/>
    </row>
    <row r="40" spans="1:12" x14ac:dyDescent="0.25">
      <c r="A40" s="170"/>
      <c r="B40" s="61"/>
      <c r="C40" s="62"/>
      <c r="D40" s="109"/>
      <c r="E40" s="64"/>
      <c r="F40" s="62"/>
      <c r="G40" s="62"/>
      <c r="H40" s="110"/>
      <c r="I40" s="111"/>
      <c r="J40" s="67"/>
      <c r="K40" s="67"/>
      <c r="L40" s="62"/>
    </row>
    <row r="41" spans="1:12" x14ac:dyDescent="0.25">
      <c r="A41" s="170"/>
      <c r="B41" s="61"/>
      <c r="C41" s="62"/>
      <c r="D41" s="109"/>
      <c r="E41" s="64"/>
      <c r="F41" s="62"/>
      <c r="G41" s="62"/>
      <c r="H41" s="110"/>
      <c r="I41" s="111"/>
      <c r="J41" s="67"/>
      <c r="K41" s="67"/>
      <c r="L41" s="62"/>
    </row>
    <row r="42" spans="1:12" x14ac:dyDescent="0.25">
      <c r="A42" s="170"/>
      <c r="B42" s="61"/>
      <c r="C42" s="62"/>
      <c r="D42" s="109"/>
      <c r="E42" s="64"/>
      <c r="F42" s="62"/>
      <c r="G42" s="62"/>
      <c r="H42" s="110"/>
      <c r="I42" s="111"/>
      <c r="J42" s="67"/>
      <c r="K42" s="67"/>
      <c r="L42" s="62"/>
    </row>
    <row r="43" spans="1:12" x14ac:dyDescent="0.25">
      <c r="A43" s="170"/>
      <c r="B43" s="61"/>
      <c r="C43" s="62"/>
      <c r="D43" s="109"/>
      <c r="E43" s="64"/>
      <c r="F43" s="62"/>
      <c r="G43" s="62"/>
      <c r="H43" s="110"/>
      <c r="I43" s="111"/>
      <c r="J43" s="67"/>
      <c r="K43" s="67"/>
      <c r="L43" s="62"/>
    </row>
    <row r="44" spans="1:12" x14ac:dyDescent="0.25">
      <c r="A44" s="170"/>
      <c r="B44" s="61"/>
      <c r="C44" s="62"/>
      <c r="D44" s="109"/>
      <c r="E44" s="64"/>
      <c r="F44" s="62"/>
      <c r="G44" s="62"/>
      <c r="H44" s="110"/>
      <c r="I44" s="111"/>
      <c r="J44" s="67"/>
      <c r="K44" s="67"/>
      <c r="L44" s="62"/>
    </row>
    <row r="45" spans="1:12" x14ac:dyDescent="0.25">
      <c r="A45" s="170"/>
      <c r="B45" s="61"/>
      <c r="C45" s="62"/>
      <c r="D45" s="109"/>
      <c r="E45" s="64"/>
      <c r="F45" s="62"/>
      <c r="G45" s="62"/>
      <c r="H45" s="110"/>
      <c r="I45" s="111"/>
      <c r="J45" s="67"/>
      <c r="K45" s="67"/>
      <c r="L45" s="6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A48" sqref="A48:XFD81"/>
    </sheetView>
  </sheetViews>
  <sheetFormatPr defaultRowHeight="15" x14ac:dyDescent="0.25"/>
  <cols>
    <col min="1" max="1" width="4.85546875" customWidth="1"/>
    <col min="2" max="2" width="5.85546875" customWidth="1"/>
    <col min="3" max="3" width="20.85546875" customWidth="1"/>
    <col min="4" max="4" width="11" customWidth="1"/>
    <col min="5" max="5" width="6.5703125" customWidth="1"/>
    <col min="6" max="6" width="17.42578125" customWidth="1"/>
    <col min="7" max="7" width="35.7109375" customWidth="1"/>
    <col min="8" max="8" width="5.28515625" style="18" customWidth="1"/>
    <col min="9" max="9" width="8" style="18" customWidth="1"/>
    <col min="10" max="10" width="6.5703125" customWidth="1"/>
    <col min="11" max="11" width="6.42578125" customWidth="1"/>
    <col min="12" max="12" width="19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85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81</v>
      </c>
      <c r="E6" s="87">
        <v>0.51041666666666663</v>
      </c>
      <c r="F6" s="86" t="s">
        <v>29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34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21</v>
      </c>
      <c r="I10" s="204"/>
      <c r="J10" s="193"/>
      <c r="K10" s="193"/>
      <c r="L10" s="198"/>
    </row>
    <row r="11" spans="1:12" ht="22.5" x14ac:dyDescent="0.25">
      <c r="A11" s="25">
        <v>1</v>
      </c>
      <c r="B11" s="33">
        <v>247</v>
      </c>
      <c r="C11" s="27" t="str">
        <f>IF(B11=0," ",VLOOKUP(B11,[1]Женщины!B$1:H$65536,2,FALSE))</f>
        <v>Михайлова Мальвина</v>
      </c>
      <c r="D11" s="28" t="str">
        <f>IF(B11=0," ",VLOOKUP($B11,[1]Женщины!$B$1:$H$65536,3,FALSE))</f>
        <v>07.06.1990</v>
      </c>
      <c r="E11" s="26" t="str">
        <f>IF(B11=0," ",IF(VLOOKUP($B11,[1]Женщины!$B$1:$H$65536,4,FALSE)=0," ",VLOOKUP($B11,[1]Женщины!$B$1:$H$65536,4,FALSE)))</f>
        <v>МС</v>
      </c>
      <c r="F11" s="27" t="str">
        <f>IF(B11=0," ",VLOOKUP($B11,[1]Женщины!$B$1:$H$65536,5,FALSE))</f>
        <v>Ивановская</v>
      </c>
      <c r="G11" s="27" t="str">
        <f>IF(B11=0," ",VLOOKUP($B11,[1]Женщины!$B$1:$H$65536,6,FALSE))</f>
        <v>Иваново, ИГЭУ</v>
      </c>
      <c r="H11" s="29"/>
      <c r="I11" s="91">
        <v>6.7679398148148143E-3</v>
      </c>
      <c r="J11" s="31" t="str">
        <f>IF(I11=0," ",IF(I11&lt;=[1]Разряды!$D$35,[1]Разряды!$D$3,IF(I11&lt;=[1]Разряды!$E$35,[1]Разряды!$E$3,IF(I11&lt;=[1]Разряды!$F$35,[1]Разряды!$F$3,IF(I11&lt;=[1]Разряды!$G$35,[1]Разряды!$G$3,IF(I11&lt;=[1]Разряды!$H$35,[1]Разряды!$H$3,IF(I11&lt;=[1]Разряды!$I$35,[1]Разряды!$I$3,IF(I11&lt;=[1]Разряды!$J$35,[1]Разряды!$J$3,"б/р"))))))))</f>
        <v>кмс</v>
      </c>
      <c r="K11" s="26">
        <v>16</v>
      </c>
      <c r="L11" s="32" t="str">
        <f>IF(B11=0," ",VLOOKUP($B11,[1]Женщины!$B$1:$H$65536,7,FALSE))</f>
        <v>Торгов Е.Н., Чамеев Н.А.</v>
      </c>
    </row>
    <row r="12" spans="1:12" x14ac:dyDescent="0.25">
      <c r="A12" s="25">
        <v>2</v>
      </c>
      <c r="B12" s="33">
        <v>223</v>
      </c>
      <c r="C12" s="27" t="str">
        <f>IF(B12=0," ",VLOOKUP(B12,[1]Женщины!B$1:H$65536,2,FALSE))</f>
        <v>Агеева Алена</v>
      </c>
      <c r="D12" s="28" t="str">
        <f>IF(B12=0," ",VLOOKUP($B12,[1]Женщины!$B$1:$H$65536,3,FALSE))</f>
        <v>09.08.1993</v>
      </c>
      <c r="E12" s="26" t="str">
        <f>IF(B12=0," ",IF(VLOOKUP($B12,[1]Женщины!$B$1:$H$65536,4,FALSE)=0," ",VLOOKUP($B12,[1]Женщины!$B$1:$H$65536,4,FALSE)))</f>
        <v>КМС</v>
      </c>
      <c r="F12" s="27" t="str">
        <f>IF(B12=0," ",VLOOKUP($B12,[1]Женщины!$B$1:$H$65536,5,FALSE))</f>
        <v>Р-ка Мордовия</v>
      </c>
      <c r="G12" s="27" t="str">
        <f>IF(B12=0," ",VLOOKUP($B12,[1]Женщины!$B$1:$H$65536,6,FALSE))</f>
        <v>Саранск, МГУ им. Н.П. Огарева</v>
      </c>
      <c r="H12" s="29"/>
      <c r="I12" s="91">
        <v>7.0408564814814813E-3</v>
      </c>
      <c r="J12" s="31" t="str">
        <f>IF(I12=0," ",IF(I12&lt;=[1]Разряды!$D$35,[1]Разряды!$D$3,IF(I12&lt;=[1]Разряды!$E$35,[1]Разряды!$E$3,IF(I12&lt;=[1]Разряды!$F$35,[1]Разряды!$F$3,IF(I12&lt;=[1]Разряды!$G$35,[1]Разряды!$G$3,IF(I12&lt;=[1]Разряды!$H$35,[1]Разряды!$H$3,IF(I12&lt;=[1]Разряды!$I$35,[1]Разряды!$I$3,IF(I12&lt;=[1]Разряды!$J$35,[1]Разряды!$J$3,"б/р"))))))))</f>
        <v>1р</v>
      </c>
      <c r="K12" s="40">
        <v>13</v>
      </c>
      <c r="L12" s="27" t="str">
        <f>IF(B12=0," ",VLOOKUP($B12,[1]Женщины!$B$1:$H$65536,7,FALSE))</f>
        <v>Аранов С.М.</v>
      </c>
    </row>
    <row r="13" spans="1:12" x14ac:dyDescent="0.25">
      <c r="A13" s="25">
        <v>3</v>
      </c>
      <c r="B13" s="44">
        <v>102</v>
      </c>
      <c r="C13" s="27" t="str">
        <f>IF(B13=0," ",VLOOKUP(B13,[1]Женщины!B$1:H$65536,2,FALSE))</f>
        <v xml:space="preserve">Соколова Ольга </v>
      </c>
      <c r="D13" s="28" t="str">
        <f>IF(B13=0," ",VLOOKUP($B13,[1]Женщины!$B$1:$H$65536,3,FALSE))</f>
        <v>1991</v>
      </c>
      <c r="E13" s="26" t="str">
        <f>IF(B13=0," ",IF(VLOOKUP($B13,[1]Женщины!$B$1:$H$65536,4,FALSE)=0," ",VLOOKUP($B13,[1]Женщины!$B$1:$H$65536,4,FALSE)))</f>
        <v>КМС</v>
      </c>
      <c r="F13" s="27" t="str">
        <f>IF(B13=0," ",VLOOKUP($B13,[1]Женщины!$B$1:$H$65536,5,FALSE))</f>
        <v>Ярославская</v>
      </c>
      <c r="G13" s="27" t="str">
        <f>IF(B13=0," ",VLOOKUP($B13,[1]Женщины!$B$1:$H$65536,6,FALSE))</f>
        <v>Рыбинск, РГАТУ им. П.А. Соловьева</v>
      </c>
      <c r="H13" s="29"/>
      <c r="I13" s="91">
        <v>7.1877314814814816E-3</v>
      </c>
      <c r="J13" s="31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1р</v>
      </c>
      <c r="K13" s="34">
        <v>11</v>
      </c>
      <c r="L13" s="27" t="str">
        <f>IF(B13=0," ",VLOOKUP($B13,[1]Женщины!$B$1:$H$65536,7,FALSE))</f>
        <v>Жукова Т.Г.</v>
      </c>
    </row>
    <row r="14" spans="1:12" x14ac:dyDescent="0.25">
      <c r="A14" s="31">
        <v>4</v>
      </c>
      <c r="B14" s="44">
        <v>232</v>
      </c>
      <c r="C14" s="27" t="str">
        <f>IF(B14=0," ",VLOOKUP(B14,[1]Женщины!B$1:H$65536,2,FALSE))</f>
        <v>Чегина Анастасия</v>
      </c>
      <c r="D14" s="28" t="str">
        <f>IF(B14=0," ",VLOOKUP($B14,[1]Женщины!$B$1:$H$65536,3,FALSE))</f>
        <v>17.01.1995</v>
      </c>
      <c r="E14" s="26" t="str">
        <f>IF(B14=0," ",IF(VLOOKUP($B14,[1]Женщины!$B$1:$H$65536,4,FALSE)=0," ",VLOOKUP($B14,[1]Женщины!$B$1:$H$65536,4,FALSE)))</f>
        <v>КМС</v>
      </c>
      <c r="F14" s="27" t="str">
        <f>IF(B14=0," ",VLOOKUP($B14,[1]Женщины!$B$1:$H$65536,5,FALSE))</f>
        <v>Р-ка Мордовия</v>
      </c>
      <c r="G14" s="27" t="str">
        <f>IF(B14=0," ",VLOOKUP($B14,[1]Женщины!$B$1:$H$65536,6,FALSE))</f>
        <v>Саранск, МГУ им. Н.П. Огарева</v>
      </c>
      <c r="H14" s="29"/>
      <c r="I14" s="91">
        <v>7.6013888888888893E-3</v>
      </c>
      <c r="J14" s="31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2р</v>
      </c>
      <c r="K14" s="34">
        <v>10</v>
      </c>
      <c r="L14" s="27" t="str">
        <f>IF(B14=0," ",VLOOKUP($B14,[1]Женщины!$B$1:$H$65536,7,FALSE))</f>
        <v>Начаркина В.В.</v>
      </c>
    </row>
    <row r="15" spans="1:12" x14ac:dyDescent="0.25">
      <c r="A15" s="96">
        <v>5</v>
      </c>
      <c r="B15" s="82">
        <v>369</v>
      </c>
      <c r="C15" s="27" t="str">
        <f>IF(B15=0," ",VLOOKUP(B15,[1]Женщины!B$1:H$65536,2,FALSE))</f>
        <v>Пимкина Мария</v>
      </c>
      <c r="D15" s="28" t="str">
        <f>IF(B15=0," ",VLOOKUP($B15,[1]Женщины!$B$1:$H$65536,3,FALSE))</f>
        <v>18.10.1995</v>
      </c>
      <c r="E15" s="26" t="str">
        <f>IF(B15=0," ",IF(VLOOKUP($B15,[1]Женщины!$B$1:$H$65536,4,FALSE)=0," ",VLOOKUP($B15,[1]Женщины!$B$1:$H$65536,4,FALSE)))</f>
        <v>КМС</v>
      </c>
      <c r="F15" s="27" t="str">
        <f>IF(B15=0," ",VLOOKUP($B15,[1]Женщины!$B$1:$H$65536,5,FALSE))</f>
        <v>Московская</v>
      </c>
      <c r="G15" s="27" t="str">
        <f>IF(B15=0," ",VLOOKUP($B15,[1]Женщины!$B$1:$H$65536,6,FALSE))</f>
        <v>Малаховка, МГАФК</v>
      </c>
      <c r="H15" s="29"/>
      <c r="I15" s="112">
        <v>7.6660879629629622E-3</v>
      </c>
      <c r="J15" s="31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2р</v>
      </c>
      <c r="K15" s="34">
        <v>9</v>
      </c>
      <c r="L15" s="27">
        <f>IF(B15=0," ",VLOOKUP($B15,[1]Женщины!$B$1:$H$65536,7,FALSE))</f>
        <v>0</v>
      </c>
    </row>
    <row r="16" spans="1:12" x14ac:dyDescent="0.25">
      <c r="A16" s="31">
        <v>6</v>
      </c>
      <c r="B16" s="269">
        <v>387</v>
      </c>
      <c r="C16" s="27" t="str">
        <f>IF(B16=0," ",VLOOKUP(B16,[1]Женщины!B$1:H$65536,2,FALSE))</f>
        <v>Трофимец Кристина</v>
      </c>
      <c r="D16" s="28" t="str">
        <f>IF(B16=0," ",VLOOKUP($B16,[1]Женщины!$B$1:$H$65536,3,FALSE))</f>
        <v>04.04.1995</v>
      </c>
      <c r="E16" s="26" t="str">
        <f>IF(B16=0," ",IF(VLOOKUP($B16,[1]Женщины!$B$1:$H$65536,4,FALSE)=0," ",VLOOKUP($B16,[1]Женщины!$B$1:$H$65536,4,FALSE)))</f>
        <v>2р</v>
      </c>
      <c r="F16" s="27" t="str">
        <f>IF(B16=0," ",VLOOKUP($B16,[1]Женщины!$B$1:$H$65536,5,FALSE))</f>
        <v>Ивановская</v>
      </c>
      <c r="G16" s="27" t="str">
        <f>IF(B16=0," ",VLOOKUP($B16,[1]Женщины!$B$1:$H$65536,6,FALSE))</f>
        <v>Шуя, ШФ ИвГУ</v>
      </c>
      <c r="H16" s="29"/>
      <c r="I16" s="91">
        <v>7.6909722222222214E-3</v>
      </c>
      <c r="J16" s="31" t="str">
        <f>IF(I16=0," ",IF(I16&lt;=[1]Разряды!$D$35,[1]Разряды!$D$3,IF(I16&lt;=[1]Разряды!$E$35,[1]Разряды!$E$3,IF(I16&lt;=[1]Разряды!$F$35,[1]Разряды!$F$3,IF(I16&lt;=[1]Разряды!$G$35,[1]Разряды!$G$3,IF(I16&lt;=[1]Разряды!$H$35,[1]Разряды!$H$3,IF(I16&lt;=[1]Разряды!$I$35,[1]Разряды!$I$3,IF(I16&lt;=[1]Разряды!$J$35,[1]Разряды!$J$3,"б/р"))))))))</f>
        <v>2р</v>
      </c>
      <c r="K16" s="34">
        <v>8</v>
      </c>
      <c r="L16" s="27" t="str">
        <f>IF(B16=0," ",VLOOKUP($B16,[1]Женщины!$B$1:$H$65536,7,FALSE))</f>
        <v>Поделкин А.А.</v>
      </c>
    </row>
    <row r="17" spans="1:12" x14ac:dyDescent="0.25">
      <c r="A17" s="96">
        <v>7</v>
      </c>
      <c r="B17" s="269">
        <v>186</v>
      </c>
      <c r="C17" s="27" t="str">
        <f>IF(B17=0," ",VLOOKUP(B17,[1]Женщины!B$1:H$65536,2,FALSE))</f>
        <v>Марсова Елена</v>
      </c>
      <c r="D17" s="28" t="str">
        <f>IF(B17=0," ",VLOOKUP($B17,[1]Женщины!$B$1:$H$65536,3,FALSE))</f>
        <v>12.04.1985</v>
      </c>
      <c r="E17" s="26" t="str">
        <f>IF(B17=0," ",IF(VLOOKUP($B17,[1]Женщины!$B$1:$H$65536,4,FALSE)=0," ",VLOOKUP($B17,[1]Женщины!$B$1:$H$65536,4,FALSE)))</f>
        <v>1р</v>
      </c>
      <c r="F17" s="27" t="str">
        <f>IF(B17=0," ",VLOOKUP($B17,[1]Женщины!$B$1:$H$65536,5,FALSE))</f>
        <v>Р-ка Марий Эл</v>
      </c>
      <c r="G17" s="27" t="str">
        <f>IF(B17=0," ",VLOOKUP($B17,[1]Женщины!$B$1:$H$65536,6,FALSE))</f>
        <v>Йошкар-Ола, ПГТУ</v>
      </c>
      <c r="H17" s="29"/>
      <c r="I17" s="91">
        <v>7.8731481481481482E-3</v>
      </c>
      <c r="J17" s="31" t="str">
        <f>IF(I17=0," ",IF(I17&lt;=[1]Разряды!$D$35,[1]Разряды!$D$3,IF(I17&lt;=[1]Разряды!$E$35,[1]Разряды!$E$3,IF(I17&lt;=[1]Разряды!$F$35,[1]Разряды!$F$3,IF(I17&lt;=[1]Разряды!$G$35,[1]Разряды!$G$3,IF(I17&lt;=[1]Разряды!$H$35,[1]Разряды!$H$3,IF(I17&lt;=[1]Разряды!$I$35,[1]Разряды!$I$3,IF(I17&lt;=[1]Разряды!$J$35,[1]Разряды!$J$3,"б/р"))))))))</f>
        <v>2р</v>
      </c>
      <c r="K17" s="34">
        <v>7</v>
      </c>
      <c r="L17" s="27" t="str">
        <f>IF(B17=0," ",VLOOKUP($B17,[1]Женщины!$B$1:$H$65536,7,FALSE))</f>
        <v>Соколов В.Г.</v>
      </c>
    </row>
    <row r="18" spans="1:12" x14ac:dyDescent="0.25">
      <c r="A18" s="31">
        <v>8</v>
      </c>
      <c r="B18" s="269">
        <v>56</v>
      </c>
      <c r="C18" s="27" t="str">
        <f>IF(B18=0," ",VLOOKUP(B18,[1]Женщины!B$1:H$65536,2,FALSE))</f>
        <v>Максименко Анастасия</v>
      </c>
      <c r="D18" s="28" t="str">
        <f>IF(B18=0," ",VLOOKUP($B18,[1]Женщины!$B$1:$H$65536,3,FALSE))</f>
        <v>1997</v>
      </c>
      <c r="E18" s="26" t="str">
        <f>IF(B18=0," ",IF(VLOOKUP($B18,[1]Женщины!$B$1:$H$65536,4,FALSE)=0," ",VLOOKUP($B18,[1]Женщины!$B$1:$H$65536,4,FALSE)))</f>
        <v xml:space="preserve"> </v>
      </c>
      <c r="F18" s="27" t="str">
        <f>IF(B18=0," ",VLOOKUP($B18,[1]Женщины!$B$1:$H$65536,5,FALSE))</f>
        <v>Ярославская</v>
      </c>
      <c r="G18" s="27" t="str">
        <f>IF(B18=0," ",VLOOKUP($B18,[1]Женщины!$B$1:$H$65536,6,FALSE))</f>
        <v>Ярославль, ЯГПУ им. К.Д. Ушинского</v>
      </c>
      <c r="H18" s="29"/>
      <c r="I18" s="91">
        <v>8.0408564814814822E-3</v>
      </c>
      <c r="J18" s="31" t="str">
        <f>IF(I18=0," ",IF(I18&lt;=[1]Разряды!$D$35,[1]Разряды!$D$3,IF(I18&lt;=[1]Разряды!$E$35,[1]Разряды!$E$3,IF(I18&lt;=[1]Разряды!$F$35,[1]Разряды!$F$3,IF(I18&lt;=[1]Разряды!$G$35,[1]Разряды!$G$3,IF(I18&lt;=[1]Разряды!$H$35,[1]Разряды!$H$3,IF(I18&lt;=[1]Разряды!$I$35,[1]Разряды!$I$3,IF(I18&lt;=[1]Разряды!$J$35,[1]Разряды!$J$3,"б/р"))))))))</f>
        <v>3р</v>
      </c>
      <c r="K18" s="34">
        <v>0</v>
      </c>
      <c r="L18" s="27" t="str">
        <f>IF(B18=0," ",VLOOKUP($B18,[1]Женщины!$B$1:$H$65536,7,FALSE))</f>
        <v>Зараковский Е.Р.</v>
      </c>
    </row>
    <row r="19" spans="1:12" x14ac:dyDescent="0.25">
      <c r="A19" s="96">
        <v>9</v>
      </c>
      <c r="B19" s="269">
        <v>166</v>
      </c>
      <c r="C19" s="27" t="str">
        <f>IF(B19=0," ",VLOOKUP(B19,[1]Женщины!B$1:H$65536,2,FALSE))</f>
        <v>Луковцева Алена</v>
      </c>
      <c r="D19" s="28" t="str">
        <f>IF(B19=0," ",VLOOKUP($B19,[1]Женщины!$B$1:$H$65536,3,FALSE))</f>
        <v>11.02.1995</v>
      </c>
      <c r="E19" s="26" t="str">
        <f>IF(B19=0," ",IF(VLOOKUP($B19,[1]Женщины!$B$1:$H$65536,4,FALSE)=0," ",VLOOKUP($B19,[1]Женщины!$B$1:$H$65536,4,FALSE)))</f>
        <v>1р</v>
      </c>
      <c r="F19" s="27" t="str">
        <f>IF(B19=0," ",VLOOKUP($B19,[1]Женщины!$B$1:$H$65536,5,FALSE))</f>
        <v>Р-ка Саха (Якутия)</v>
      </c>
      <c r="G19" s="27" t="str">
        <f>IF(B19=0," ",VLOOKUP($B19,[1]Женщины!$B$1:$H$65536,6,FALSE))</f>
        <v>Якутск, СВФУ</v>
      </c>
      <c r="H19" s="29"/>
      <c r="I19" s="91">
        <v>8.0817129629629624E-3</v>
      </c>
      <c r="J19" s="31" t="str">
        <f>IF(I19=0," ",IF(I19&lt;=[1]Разряды!$D$35,[1]Разряды!$D$3,IF(I19&lt;=[1]Разряды!$E$35,[1]Разряды!$E$3,IF(I19&lt;=[1]Разряды!$F$35,[1]Разряды!$F$3,IF(I19&lt;=[1]Разряды!$G$35,[1]Разряды!$G$3,IF(I19&lt;=[1]Разряды!$H$35,[1]Разряды!$H$3,IF(I19&lt;=[1]Разряды!$I$35,[1]Разряды!$I$3,IF(I19&lt;=[1]Разряды!$J$35,[1]Разряды!$J$3,"б/р"))))))))</f>
        <v>3р</v>
      </c>
      <c r="K19" s="34">
        <v>0</v>
      </c>
      <c r="L19" s="27" t="str">
        <f>IF(B19=0," ",VLOOKUP($B19,[1]Женщины!$B$1:$H$65536,7,FALSE))</f>
        <v>Борисов Е.С.</v>
      </c>
    </row>
    <row r="20" spans="1:12" x14ac:dyDescent="0.25">
      <c r="A20" s="96"/>
      <c r="B20" s="269">
        <v>106</v>
      </c>
      <c r="C20" s="27" t="str">
        <f>IF(B20=0," ",VLOOKUP(B20,[1]Женщины!B$1:H$65536,2,FALSE))</f>
        <v>Карманова Кристина</v>
      </c>
      <c r="D20" s="28" t="str">
        <f>IF(B20=0," ",VLOOKUP($B20,[1]Женщины!$B$1:$H$65536,3,FALSE))</f>
        <v>1993</v>
      </c>
      <c r="E20" s="26" t="str">
        <f>IF(B20=0," ",IF(VLOOKUP($B20,[1]Женщины!$B$1:$H$65536,4,FALSE)=0," ",VLOOKUP($B20,[1]Женщины!$B$1:$H$65536,4,FALSE)))</f>
        <v>2р</v>
      </c>
      <c r="F20" s="27" t="str">
        <f>IF(B20=0," ",VLOOKUP($B20,[1]Женщины!$B$1:$H$65536,5,FALSE))</f>
        <v>Ярославская</v>
      </c>
      <c r="G20" s="27" t="str">
        <f>IF(B20=0," ",VLOOKUP($B20,[1]Женщины!$B$1:$H$65536,6,FALSE))</f>
        <v>Рыбинск, РГАТУ им. П.А. Соловьева</v>
      </c>
      <c r="H20" s="29"/>
      <c r="I20" s="267" t="s">
        <v>27</v>
      </c>
      <c r="J20" s="48"/>
      <c r="K20" s="34">
        <v>0</v>
      </c>
      <c r="L20" s="27" t="str">
        <f>IF(B20=0," ",VLOOKUP($B20,[1]Женщины!$B$1:$H$65536,7,FALSE))</f>
        <v>Гайдуков Э.А.</v>
      </c>
    </row>
    <row r="21" spans="1:12" ht="15.75" thickBot="1" x14ac:dyDescent="0.3">
      <c r="A21" s="53"/>
      <c r="B21" s="54"/>
      <c r="C21" s="55" t="str">
        <f>IF(B21=0," ",VLOOKUP(B21,[1]Женщины!B$1:H$65536,2,FALSE))</f>
        <v xml:space="preserve"> </v>
      </c>
      <c r="D21" s="99" t="str">
        <f>IF(B21=0," ",VLOOKUP($B21,[1]Женщины!$B$1:$H$65536,3,FALSE))</f>
        <v xml:space="preserve"> </v>
      </c>
      <c r="E21" s="57" t="str">
        <f>IF(B21=0," ",IF(VLOOKUP($B21,[1]Женщины!$B$1:$H$65536,4,FALSE)=0," ",VLOOKUP($B21,[1]Женщины!$B$1:$H$65536,4,FALSE)))</f>
        <v xml:space="preserve"> </v>
      </c>
      <c r="F21" s="55" t="str">
        <f>IF(B21=0," ",VLOOKUP($B21,[1]Женщины!$B$1:$H$65536,5,FALSE))</f>
        <v xml:space="preserve"> </v>
      </c>
      <c r="G21" s="55" t="str">
        <f>IF(B21=0," ",VLOOKUP($B21,[1]Женщины!$B$1:$H$65536,6,FALSE))</f>
        <v xml:space="preserve"> </v>
      </c>
      <c r="H21" s="100"/>
      <c r="I21" s="101"/>
      <c r="J21" s="60" t="str">
        <f>IF(I21=0," ",IF(I21&lt;=[1]Разряды!$D$35,[1]Разряды!$D$3,IF(I21&lt;=[1]Разряды!$E$35,[1]Разряды!$E$3,IF(I21&lt;=[1]Разряды!$F$35,[1]Разряды!$F$3,IF(I21&lt;=[1]Разряды!$G$35,[1]Разряды!$G$3,IF(I21&lt;=[1]Разряды!$H$35,[1]Разряды!$H$3,IF(I21&lt;=[1]Разряды!$I$35,[1]Разряды!$I$3,IF(I21&lt;=[1]Разряды!$J$35,[1]Разряды!$J$3,"б/р"))))))))</f>
        <v xml:space="preserve"> </v>
      </c>
      <c r="K21" s="60"/>
      <c r="L21" s="55" t="str">
        <f>IF(B21=0," ",VLOOKUP($B21,[1]Женщины!$B$1:$H$65536,7,FALSE))</f>
        <v xml:space="preserve"> </v>
      </c>
    </row>
    <row r="22" spans="1:12" ht="15.75" thickTop="1" x14ac:dyDescent="0.25">
      <c r="H22"/>
      <c r="I22"/>
    </row>
    <row r="23" spans="1:12" x14ac:dyDescent="0.25">
      <c r="H23"/>
      <c r="I23"/>
    </row>
    <row r="24" spans="1:12" x14ac:dyDescent="0.25">
      <c r="H24"/>
      <c r="I24"/>
    </row>
    <row r="25" spans="1:12" x14ac:dyDescent="0.25">
      <c r="H25"/>
      <c r="I25"/>
    </row>
    <row r="26" spans="1:12" x14ac:dyDescent="0.25">
      <c r="H26"/>
      <c r="I26"/>
    </row>
    <row r="27" spans="1:12" x14ac:dyDescent="0.25">
      <c r="H27"/>
      <c r="I27"/>
    </row>
    <row r="28" spans="1:12" x14ac:dyDescent="0.25">
      <c r="H28"/>
      <c r="I28"/>
    </row>
    <row r="29" spans="1:12" x14ac:dyDescent="0.25">
      <c r="H29"/>
      <c r="I29"/>
    </row>
    <row r="30" spans="1:12" x14ac:dyDescent="0.25">
      <c r="H30"/>
      <c r="I30"/>
    </row>
    <row r="31" spans="1:12" x14ac:dyDescent="0.25">
      <c r="H31"/>
      <c r="I31"/>
    </row>
    <row r="32" spans="1:12" x14ac:dyDescent="0.25">
      <c r="H32"/>
      <c r="I32"/>
    </row>
    <row r="33" spans="8:9" x14ac:dyDescent="0.25">
      <c r="H33"/>
      <c r="I33"/>
    </row>
    <row r="34" spans="8:9" x14ac:dyDescent="0.25">
      <c r="H34"/>
      <c r="I34"/>
    </row>
    <row r="35" spans="8:9" x14ac:dyDescent="0.25">
      <c r="H35"/>
      <c r="I35"/>
    </row>
    <row r="36" spans="8:9" x14ac:dyDescent="0.25">
      <c r="H36"/>
      <c r="I36"/>
    </row>
    <row r="37" spans="8:9" x14ac:dyDescent="0.25">
      <c r="H37"/>
      <c r="I37"/>
    </row>
    <row r="38" spans="8:9" x14ac:dyDescent="0.25">
      <c r="H38"/>
      <c r="I38"/>
    </row>
    <row r="39" spans="8:9" x14ac:dyDescent="0.25">
      <c r="H39"/>
      <c r="I39"/>
    </row>
    <row r="40" spans="8:9" x14ac:dyDescent="0.25">
      <c r="H40"/>
      <c r="I40"/>
    </row>
    <row r="41" spans="8:9" x14ac:dyDescent="0.25">
      <c r="H41"/>
      <c r="I41"/>
    </row>
    <row r="42" spans="8:9" x14ac:dyDescent="0.25">
      <c r="H42"/>
      <c r="I42"/>
    </row>
    <row r="43" spans="8:9" x14ac:dyDescent="0.25">
      <c r="H43"/>
      <c r="I43"/>
    </row>
    <row r="44" spans="8:9" x14ac:dyDescent="0.25">
      <c r="H44"/>
      <c r="I44"/>
    </row>
    <row r="45" spans="8:9" x14ac:dyDescent="0.25">
      <c r="H45"/>
      <c r="I45"/>
    </row>
    <row r="46" spans="8:9" x14ac:dyDescent="0.25">
      <c r="H46"/>
      <c r="I46"/>
    </row>
    <row r="47" spans="8:9" x14ac:dyDescent="0.25">
      <c r="H47"/>
      <c r="I47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F25" sqref="F25"/>
    </sheetView>
  </sheetViews>
  <sheetFormatPr defaultRowHeight="15" x14ac:dyDescent="0.25"/>
  <cols>
    <col min="1" max="1" width="3.85546875" customWidth="1"/>
    <col min="2" max="2" width="9.28515625" customWidth="1"/>
    <col min="3" max="3" width="21.5703125" customWidth="1"/>
    <col min="4" max="4" width="11.140625" customWidth="1"/>
    <col min="5" max="5" width="6.42578125" customWidth="1"/>
    <col min="6" max="6" width="15.85546875" customWidth="1"/>
    <col min="7" max="7" width="29.140625" customWidth="1"/>
    <col min="8" max="8" width="7.42578125" customWidth="1"/>
    <col min="9" max="9" width="8.140625" customWidth="1"/>
    <col min="10" max="10" width="5.5703125" bestFit="1" customWidth="1"/>
    <col min="11" max="11" width="5.42578125" customWidth="1"/>
    <col min="12" max="12" width="28.2851562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77</v>
      </c>
      <c r="E6" s="13">
        <v>0.44791666666666669</v>
      </c>
      <c r="F6" s="14" t="s">
        <v>4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 t="s">
        <v>77</v>
      </c>
      <c r="E7" s="13">
        <v>0.54861111111111105</v>
      </c>
      <c r="F7" s="14" t="s">
        <v>7</v>
      </c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35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10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4" t="s">
        <v>21</v>
      </c>
      <c r="I10" s="24" t="s">
        <v>23</v>
      </c>
      <c r="J10" s="193"/>
      <c r="K10" s="193"/>
      <c r="L10" s="198"/>
    </row>
    <row r="11" spans="1:12" x14ac:dyDescent="0.25">
      <c r="A11" s="113">
        <v>1</v>
      </c>
      <c r="B11" s="33">
        <v>300</v>
      </c>
      <c r="C11" s="35" t="str">
        <f>IF(B11=0," ",VLOOKUP(B11,[1]Женщины!B$1:H$65536,2,FALSE))</f>
        <v>Плавунова Маргарита</v>
      </c>
      <c r="D11" s="36" t="str">
        <f>IF(B11=0," ",VLOOKUP($B11,[1]Женщины!$B$1:$H$65536,3,FALSE))</f>
        <v>31.01.1994</v>
      </c>
      <c r="E11" s="270" t="str">
        <f>IF(B11=0," ",IF(VLOOKUP($B11,[1]Женщины!$B$1:$H$65536,4,FALSE)=0," ",VLOOKUP($B11,[1]Женщины!$B$1:$H$65536,4,FALSE)))</f>
        <v>КМС</v>
      </c>
      <c r="F11" s="271" t="str">
        <f>IF(B11=0," ",VLOOKUP($B11,[1]Женщины!$B$1:$H$65536,5,FALSE))</f>
        <v>Тамбовская</v>
      </c>
      <c r="G11" s="272" t="str">
        <f>IF(B11=0," ",VLOOKUP($B11,[1]Женщины!$B$1:$H$65536,6,FALSE))</f>
        <v>Тамбов, ТГУ им. Г.Р Державина</v>
      </c>
      <c r="H11" s="52">
        <v>1.0428240740740741E-4</v>
      </c>
      <c r="I11" s="30">
        <v>1.0208333333333333E-4</v>
      </c>
      <c r="J11" s="47" t="s">
        <v>24</v>
      </c>
      <c r="K11" s="48">
        <v>16</v>
      </c>
      <c r="L11" s="35" t="str">
        <f>IF(B11=0," ",VLOOKUP($B11,[1]Женщины!$B$1:$H$65536,7,FALSE))</f>
        <v>Мельникова Е.В.</v>
      </c>
    </row>
    <row r="12" spans="1:12" x14ac:dyDescent="0.25">
      <c r="A12" s="113">
        <v>2</v>
      </c>
      <c r="B12" s="33">
        <v>136</v>
      </c>
      <c r="C12" s="35" t="str">
        <f>IF(B12=0," ",VLOOKUP(B12,[1]Женщины!B$1:H$65536,2,FALSE))</f>
        <v>Чеченя Оксана</v>
      </c>
      <c r="D12" s="36" t="str">
        <f>IF(B12=0," ",VLOOKUP($B12,[1]Женщины!$B$1:$H$65536,3,FALSE))</f>
        <v>17.02.1990</v>
      </c>
      <c r="E12" s="47" t="str">
        <f>IF(B12=0," ",IF(VLOOKUP($B12,[1]Женщины!$B$1:$H$65536,4,FALSE)=0," ",VLOOKUP($B12,[1]Женщины!$B$1:$H$65536,4,FALSE)))</f>
        <v>КМС</v>
      </c>
      <c r="F12" s="107" t="str">
        <f>IF(B12=0," ",VLOOKUP($B12,[1]Женщины!$B$1:$H$65536,5,FALSE))</f>
        <v>Приморский край</v>
      </c>
      <c r="G12" s="35" t="str">
        <f>IF(B12=0," ",VLOOKUP($B12,[1]Женщины!$B$1:$H$65536,6,FALSE))</f>
        <v>Владивосток, ДФУ</v>
      </c>
      <c r="H12" s="52">
        <v>1.0520833333333333E-4</v>
      </c>
      <c r="I12" s="30">
        <v>1.0451388888888889E-4</v>
      </c>
      <c r="J12" s="47" t="s">
        <v>24</v>
      </c>
      <c r="K12" s="37">
        <v>13</v>
      </c>
      <c r="L12" s="35" t="str">
        <f>IF(B12=0," ",VLOOKUP($B12,[1]Женщины!$B$1:$H$65536,7,FALSE))</f>
        <v>Студенчеков В.С.</v>
      </c>
    </row>
    <row r="13" spans="1:12" x14ac:dyDescent="0.25">
      <c r="A13" s="113">
        <v>3</v>
      </c>
      <c r="B13" s="33">
        <v>367</v>
      </c>
      <c r="C13" s="27" t="str">
        <f>IF(B13=0," ",VLOOKUP(B13,[1]Женщины!B$1:H$65536,2,FALSE))</f>
        <v>Банкова Дарья</v>
      </c>
      <c r="D13" s="28" t="str">
        <f>IF(B13=0," ",VLOOKUP($B13,[1]Женщины!$B$1:$H$65536,3,FALSE))</f>
        <v>20.04.1996</v>
      </c>
      <c r="E13" s="40" t="str">
        <f>IF(B13=0," ",IF(VLOOKUP($B13,[1]Женщины!$B$1:$H$65536,4,FALSE)=0," ",VLOOKUP($B13,[1]Женщины!$B$1:$H$65536,4,FALSE)))</f>
        <v>КМС</v>
      </c>
      <c r="F13" s="114" t="str">
        <f>IF(B13=0," ",VLOOKUP($B13,[1]Женщины!$B$1:$H$65536,5,FALSE))</f>
        <v>Московская</v>
      </c>
      <c r="G13" s="43" t="str">
        <f>IF(B13=0," ",VLOOKUP($B13,[1]Женщины!$B$1:$H$65536,6,FALSE))</f>
        <v>Малаховка, МГАФК</v>
      </c>
      <c r="H13" s="52">
        <v>1.0729166666666667E-4</v>
      </c>
      <c r="I13" s="30">
        <v>1.0613425925925925E-4</v>
      </c>
      <c r="J13" s="40" t="s">
        <v>44</v>
      </c>
      <c r="K13" s="26">
        <v>11</v>
      </c>
      <c r="L13" s="27">
        <f>IF(B13=0," ",VLOOKUP($B13,[1]Женщины!$B$1:$H$65536,7,FALSE))</f>
        <v>0</v>
      </c>
    </row>
    <row r="14" spans="1:12" x14ac:dyDescent="0.25">
      <c r="A14" s="113">
        <v>4</v>
      </c>
      <c r="B14" s="33">
        <v>432</v>
      </c>
      <c r="C14" s="27" t="str">
        <f>IF(B14=0," ",VLOOKUP(B14,[1]Женщины!B$1:H$65536,2,FALSE))</f>
        <v>Овчинникова Екатерина</v>
      </c>
      <c r="D14" s="28" t="str">
        <f>IF(B14=0," ",VLOOKUP($B14,[1]Женщины!$B$1:$H$65536,3,FALSE))</f>
        <v>01.04.1995</v>
      </c>
      <c r="E14" s="40" t="str">
        <f>IF(B14=0," ",IF(VLOOKUP($B14,[1]Женщины!$B$1:$H$65536,4,FALSE)=0," ",VLOOKUP($B14,[1]Женщины!$B$1:$H$65536,4,FALSE)))</f>
        <v>1р</v>
      </c>
      <c r="F14" s="114" t="str">
        <f>IF(B14=0," ",VLOOKUP($B14,[1]Женщины!$B$1:$H$65536,5,FALSE))</f>
        <v>Калиниградская</v>
      </c>
      <c r="G14" s="43" t="str">
        <f>IF(B14=0," ",VLOOKUP($B14,[1]Женщины!$B$1:$H$65536,6,FALSE))</f>
        <v>Калининград, БФУ им. И. Канта</v>
      </c>
      <c r="H14" s="52">
        <v>1.0763888888888889E-4</v>
      </c>
      <c r="I14" s="30">
        <v>1.0844907407407407E-4</v>
      </c>
      <c r="J14" s="40" t="s">
        <v>44</v>
      </c>
      <c r="K14" s="26">
        <v>10</v>
      </c>
      <c r="L14" s="27" t="str">
        <f>IF(B14=0," ",VLOOKUP($B14,[1]Женщины!$B$1:$H$65536,7,FALSE))</f>
        <v>Григорьев А.А., Антунович Г.П.</v>
      </c>
    </row>
    <row r="15" spans="1:12" x14ac:dyDescent="0.25">
      <c r="A15" s="113">
        <v>5</v>
      </c>
      <c r="B15" s="33">
        <v>416</v>
      </c>
      <c r="C15" s="27" t="str">
        <f>IF(B15=0," ",VLOOKUP(B15,[1]Женщины!B$1:H$65536,2,FALSE))</f>
        <v>Колесникова Анастасия</v>
      </c>
      <c r="D15" s="28" t="str">
        <f>IF(B15=0," ",VLOOKUP($B15,[1]Женщины!$B$1:$H$65536,3,FALSE))</f>
        <v>11.10.1996</v>
      </c>
      <c r="E15" s="40" t="str">
        <f>IF(B15=0," ",IF(VLOOKUP($B15,[1]Женщины!$B$1:$H$65536,4,FALSE)=0," ",VLOOKUP($B15,[1]Женщины!$B$1:$H$65536,4,FALSE)))</f>
        <v>1р</v>
      </c>
      <c r="F15" s="114" t="str">
        <f>IF(B15=0," ",VLOOKUP($B15,[1]Женщины!$B$1:$H$65536,5,FALSE))</f>
        <v>Самарская</v>
      </c>
      <c r="G15" s="43" t="str">
        <f>IF(B15=0," ",VLOOKUP($B15,[1]Женщины!$B$1:$H$65536,6,FALSE))</f>
        <v>Самара, СамГУ</v>
      </c>
      <c r="H15" s="52">
        <v>1.0949074074074074E-4</v>
      </c>
      <c r="I15" s="30">
        <v>1.0891203703703703E-4</v>
      </c>
      <c r="J15" s="40" t="s">
        <v>44</v>
      </c>
      <c r="K15" s="26">
        <v>9</v>
      </c>
      <c r="L15" s="27" t="str">
        <f>IF(B15=0," ",VLOOKUP($B15,[1]Женщины!$B$1:$H$65536,7,FALSE))</f>
        <v>Косягин Ю.Д., Мельников Е.С.</v>
      </c>
    </row>
    <row r="16" spans="1:12" x14ac:dyDescent="0.25">
      <c r="A16" s="113">
        <v>6</v>
      </c>
      <c r="B16" s="33">
        <v>439</v>
      </c>
      <c r="C16" s="35" t="str">
        <f>IF(B16=0," ",VLOOKUP(B16,[1]Женщины!B$1:H$65536,2,FALSE))</f>
        <v>Нигматуллина Виктория</v>
      </c>
      <c r="D16" s="36" t="str">
        <f>IF(B16=0," ",VLOOKUP($B16,[1]Женщины!$B$1:$H$65536,3,FALSE))</f>
        <v>1994</v>
      </c>
      <c r="E16" s="47" t="str">
        <f>IF(B16=0," ",IF(VLOOKUP($B16,[1]Женщины!$B$1:$H$65536,4,FALSE)=0," ",VLOOKUP($B16,[1]Женщины!$B$1:$H$65536,4,FALSE)))</f>
        <v>КМС</v>
      </c>
      <c r="F16" s="107" t="str">
        <f>IF(B16=0," ",VLOOKUP($B16,[1]Женщины!$B$1:$H$65536,5,FALSE))</f>
        <v>Калиниградская</v>
      </c>
      <c r="G16" s="35" t="str">
        <f>IF(B16=0," ",VLOOKUP($B16,[1]Женщины!$B$1:$H$65536,6,FALSE))</f>
        <v>Калининград, КГТУ</v>
      </c>
      <c r="H16" s="52">
        <v>1.0914351851851851E-4</v>
      </c>
      <c r="I16" s="30">
        <v>1.0983796296296296E-4</v>
      </c>
      <c r="J16" s="40" t="s">
        <v>44</v>
      </c>
      <c r="K16" s="48">
        <v>8</v>
      </c>
      <c r="L16" s="35" t="str">
        <f>IF(B16=0," ",VLOOKUP($B16,[1]Женщины!$B$1:$H$65536,7,FALSE))</f>
        <v>Стародубова Т.А.</v>
      </c>
    </row>
    <row r="17" spans="1:12" x14ac:dyDescent="0.25">
      <c r="A17" s="113">
        <v>7</v>
      </c>
      <c r="B17" s="33">
        <v>437</v>
      </c>
      <c r="C17" s="27" t="str">
        <f>IF(B17=0," ",VLOOKUP(B17,[1]Женщины!B$1:H$65536,2,FALSE))</f>
        <v>Сатюкова Виктория</v>
      </c>
      <c r="D17" s="28" t="str">
        <f>IF(B17=0," ",VLOOKUP($B17,[1]Женщины!$B$1:$H$65536,3,FALSE))</f>
        <v>13.09.1993</v>
      </c>
      <c r="E17" s="40" t="str">
        <f>IF(B17=0," ",IF(VLOOKUP($B17,[1]Женщины!$B$1:$H$65536,4,FALSE)=0," ",VLOOKUP($B17,[1]Женщины!$B$1:$H$65536,4,FALSE)))</f>
        <v>КМС</v>
      </c>
      <c r="F17" s="114" t="str">
        <f>IF(B17=0," ",VLOOKUP($B17,[1]Женщины!$B$1:$H$65536,5,FALSE))</f>
        <v>Калиниградская</v>
      </c>
      <c r="G17" s="43" t="str">
        <f>IF(B17=0," ",VLOOKUP($B17,[1]Женщины!$B$1:$H$65536,6,FALSE))</f>
        <v>Калининград, КГТУ</v>
      </c>
      <c r="H17" s="52">
        <v>1.1134259259259258E-4</v>
      </c>
      <c r="I17" s="30"/>
      <c r="J17" s="40" t="s">
        <v>44</v>
      </c>
      <c r="K17" s="26">
        <v>7</v>
      </c>
      <c r="L17" s="83" t="str">
        <f>IF(B17=0," ",VLOOKUP($B17,[1]Женщины!$B$1:$H$65536,7,FALSE))</f>
        <v>Малиновская М.А., Перепеченая Л.В.</v>
      </c>
    </row>
    <row r="18" spans="1:12" x14ac:dyDescent="0.25">
      <c r="A18" s="113">
        <v>8</v>
      </c>
      <c r="B18" s="33">
        <v>417</v>
      </c>
      <c r="C18" s="27" t="str">
        <f>IF(B18=0," ",VLOOKUP(B18,[1]Женщины!B$1:H$65536,2,FALSE))</f>
        <v>Гаврилова Анастасия</v>
      </c>
      <c r="D18" s="28" t="str">
        <f>IF(B18=0," ",VLOOKUP($B18,[1]Женщины!$B$1:$H$65536,3,FALSE))</f>
        <v>03.11.1996</v>
      </c>
      <c r="E18" s="40" t="str">
        <f>IF(B18=0," ",IF(VLOOKUP($B18,[1]Женщины!$B$1:$H$65536,4,FALSE)=0," ",VLOOKUP($B18,[1]Женщины!$B$1:$H$65536,4,FALSE)))</f>
        <v>1р</v>
      </c>
      <c r="F18" s="114" t="str">
        <f>IF(B18=0," ",VLOOKUP($B18,[1]Женщины!$B$1:$H$65536,5,FALSE))</f>
        <v>Самарская</v>
      </c>
      <c r="G18" s="43" t="str">
        <f>IF(B18=0," ",VLOOKUP($B18,[1]Женщины!$B$1:$H$65536,6,FALSE))</f>
        <v>Самара, СамГУ</v>
      </c>
      <c r="H18" s="52">
        <v>1.1250000000000001E-4</v>
      </c>
      <c r="I18" s="30"/>
      <c r="J18" s="34" t="str">
        <f>IF(H18=0," ",IF(H18&lt;=[1]Разряды!$D$38,[1]Разряды!$D$3,IF(H18&lt;=[1]Разряды!$E$38,[1]Разряды!$E$3,IF(H18&lt;=[1]Разряды!$F$38,[1]Разряды!$F$3,IF(H18&lt;=[1]Разряды!$G$38,[1]Разряды!$G$3,IF(H18&lt;=[1]Разряды!$H$38,[1]Разряды!$H$3,IF(H18&lt;=[1]Разряды!$I$38,[1]Разряды!$I$3,IF(H18&lt;=[1]Разряды!$J$38,[1]Разряды!$J$3,"б/р"))))))))</f>
        <v>2р</v>
      </c>
      <c r="K18" s="26">
        <v>6</v>
      </c>
      <c r="L18" s="27" t="str">
        <f>IF(B18=0," ",VLOOKUP($B18,[1]Женщины!$B$1:$H$65536,7,FALSE))</f>
        <v>Косягин Ю.Д.</v>
      </c>
    </row>
    <row r="19" spans="1:12" x14ac:dyDescent="0.25">
      <c r="A19" s="113">
        <v>9</v>
      </c>
      <c r="B19" s="33">
        <v>218</v>
      </c>
      <c r="C19" s="27" t="str">
        <f>IF(B19=0," ",VLOOKUP(B19,[1]Женщины!B$1:H$65536,2,FALSE))</f>
        <v>Смирнова Екатерина</v>
      </c>
      <c r="D19" s="28" t="str">
        <f>IF(B19=0," ",VLOOKUP($B19,[1]Женщины!$B$1:$H$65536,3,FALSE))</f>
        <v>09.04.1992</v>
      </c>
      <c r="E19" s="40" t="str">
        <f>IF(B19=0," ",IF(VLOOKUP($B19,[1]Женщины!$B$1:$H$65536,4,FALSE)=0," ",VLOOKUP($B19,[1]Женщины!$B$1:$H$65536,4,FALSE)))</f>
        <v>2р</v>
      </c>
      <c r="F19" s="114" t="str">
        <f>IF(B19=0," ",VLOOKUP($B19,[1]Женщины!$B$1:$H$65536,5,FALSE))</f>
        <v>Ивановская</v>
      </c>
      <c r="G19" s="43" t="str">
        <f>IF(B19=0," ",VLOOKUP($B19,[1]Женщины!$B$1:$H$65536,6,FALSE))</f>
        <v>Иваново, ИГХТУ</v>
      </c>
      <c r="H19" s="52">
        <v>1.1851851851851851E-4</v>
      </c>
      <c r="I19" s="30"/>
      <c r="J19" s="40" t="s">
        <v>45</v>
      </c>
      <c r="K19" s="26">
        <v>5</v>
      </c>
      <c r="L19" s="27" t="str">
        <f>IF(B19=0," ",VLOOKUP($B19,[1]Женщины!$B$1:$H$65536,7,FALSE))</f>
        <v>Какшарова И.В.</v>
      </c>
    </row>
    <row r="20" spans="1:12" ht="15.75" thickBot="1" x14ac:dyDescent="0.3">
      <c r="A20" s="115"/>
      <c r="B20" s="115"/>
      <c r="C20" s="115"/>
      <c r="D20" s="115"/>
      <c r="E20" s="115"/>
      <c r="F20" s="115"/>
      <c r="G20" s="115"/>
      <c r="H20" s="116"/>
      <c r="I20" s="115"/>
      <c r="J20" s="115"/>
      <c r="K20" s="115"/>
      <c r="L20" s="115"/>
    </row>
    <row r="21" spans="1:12" ht="15.75" thickTop="1" x14ac:dyDescent="0.25"/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C4" sqref="C4"/>
    </sheetView>
  </sheetViews>
  <sheetFormatPr defaultRowHeight="15" x14ac:dyDescent="0.25"/>
  <cols>
    <col min="1" max="1" width="4.85546875" customWidth="1"/>
    <col min="2" max="2" width="10" customWidth="1"/>
    <col min="3" max="3" width="26.140625" customWidth="1"/>
    <col min="4" max="4" width="11" customWidth="1"/>
    <col min="5" max="5" width="6.5703125" customWidth="1"/>
    <col min="6" max="6" width="17.42578125" customWidth="1"/>
    <col min="7" max="7" width="20.140625" customWidth="1"/>
    <col min="8" max="8" width="10.28515625" style="18" customWidth="1"/>
    <col min="9" max="9" width="8.42578125" style="18" customWidth="1"/>
    <col min="10" max="10" width="6.5703125" customWidth="1"/>
    <col min="11" max="11" width="7.28515625" customWidth="1"/>
    <col min="12" max="12" width="22.570312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81</v>
      </c>
      <c r="E6" s="87">
        <v>0.56597222222222221</v>
      </c>
      <c r="F6" s="86" t="s">
        <v>29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36</v>
      </c>
      <c r="E8" s="22"/>
      <c r="F8" s="3"/>
      <c r="G8" s="3"/>
      <c r="H8" s="23"/>
      <c r="I8" s="23"/>
      <c r="J8" s="18"/>
    </row>
    <row r="9" spans="1:12" ht="15" customHeight="1" x14ac:dyDescent="0.25">
      <c r="A9" s="196" t="s">
        <v>37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21</v>
      </c>
      <c r="I10" s="204"/>
      <c r="J10" s="193"/>
      <c r="K10" s="193"/>
      <c r="L10" s="198"/>
    </row>
    <row r="11" spans="1:12" x14ac:dyDescent="0.25">
      <c r="A11" s="117">
        <v>1</v>
      </c>
      <c r="B11" s="26">
        <v>398</v>
      </c>
      <c r="C11" s="27" t="str">
        <f>IF(B11=0," ",VLOOKUP(B11,[1]Женщины!B$1:H$65536,2,FALSE))</f>
        <v>Сергеева Алина</v>
      </c>
      <c r="D11" s="28" t="str">
        <f>IF(B11=0," ",VLOOKUP($B11,[1]Женщины!$B$1:$H$65536,3,FALSE))</f>
        <v>15.09.1994</v>
      </c>
      <c r="E11" s="26" t="str">
        <f>IF(B11=0," ",IF(VLOOKUP($B11,[1]Женщины!$B$1:$H$65536,4,FALSE)=0," ",VLOOKUP($B11,[1]Женщины!$B$1:$H$65536,4,FALSE)))</f>
        <v>МС</v>
      </c>
      <c r="F11" s="27" t="str">
        <f>IF(B11=0," ",VLOOKUP($B11,[1]Женщины!$B$1:$H$65536,5,FALSE))</f>
        <v>Ивановская</v>
      </c>
      <c r="G11" s="43" t="str">
        <f>IF(B11=0," ",VLOOKUP($B11,[1]Женщины!$B$1:$H$65536,6,FALSE))</f>
        <v>Шуя, ШФ ИвГУ</v>
      </c>
      <c r="H11" s="29"/>
      <c r="I11" s="91">
        <v>4.5085648148148151E-3</v>
      </c>
      <c r="J11" s="31" t="s">
        <v>41</v>
      </c>
      <c r="K11" s="34" t="s">
        <v>42</v>
      </c>
      <c r="L11" s="119" t="str">
        <f>IF(B11=0," ",VLOOKUP($B11,[1]Женщины!$B$1:$H$65536,7,FALSE))</f>
        <v>Епишин С.Д.</v>
      </c>
    </row>
    <row r="12" spans="1:12" ht="22.5" x14ac:dyDescent="0.25">
      <c r="A12" s="117">
        <v>2</v>
      </c>
      <c r="B12" s="26">
        <v>134</v>
      </c>
      <c r="C12" s="27" t="str">
        <f>IF(B12=0," ",VLOOKUP(B12,[1]Женщины!B$1:H$65536,2,FALSE))</f>
        <v>Власова Наталья</v>
      </c>
      <c r="D12" s="28" t="str">
        <f>IF(B12=0," ",VLOOKUP($B12,[1]Женщины!$B$1:$H$65536,3,FALSE))</f>
        <v>19.07.1988</v>
      </c>
      <c r="E12" s="26" t="str">
        <f>IF(B12=0," ",IF(VLOOKUP($B12,[1]Женщины!$B$1:$H$65536,4,FALSE)=0," ",VLOOKUP($B12,[1]Женщины!$B$1:$H$65536,4,FALSE)))</f>
        <v>МСМК</v>
      </c>
      <c r="F12" s="27" t="str">
        <f>IF(B12=0," ",VLOOKUP($B12,[1]Женщины!$B$1:$H$65536,5,FALSE))</f>
        <v>Приморский край</v>
      </c>
      <c r="G12" s="43" t="str">
        <f>IF(B12=0," ",VLOOKUP($B12,[1]Женщины!$B$1:$H$65536,6,FALSE))</f>
        <v>Владивосток, ДФУ</v>
      </c>
      <c r="H12" s="29"/>
      <c r="I12" s="91">
        <v>4.5392361111111111E-3</v>
      </c>
      <c r="J12" s="31" t="str">
        <f>IF(I12=0," ",IF(I12&lt;=[1]Разряды!$D$39,[1]Разряды!$D$3,IF(I12&lt;=[1]Разряды!$E$39,[1]Разряды!$E$3,IF(I12&lt;=[1]Разряды!$F$39,[1]Разряды!$F$3,IF(I12&lt;=[1]Разряды!$G$39,[1]Разряды!$G$3,IF(I12&lt;=[1]Разряды!$H$39,[1]Разряды!$H$3,IF(I12&lt;=[1]Разряды!$I$39,[1]Разряды!$I$3,IF(I12&lt;=[1]Разряды!$J$39,[1]Разряды!$J$3,"б/р"))))))))</f>
        <v>кмс</v>
      </c>
      <c r="K12" s="34">
        <v>13</v>
      </c>
      <c r="L12" s="118" t="str">
        <f>IF(B12=0," ",VLOOKUP($B12,[1]Женщины!$B$1:$H$65536,7,FALSE))</f>
        <v>Куканов Ю.С., Анисимов В.Н.</v>
      </c>
    </row>
    <row r="13" spans="1:12" x14ac:dyDescent="0.25">
      <c r="A13" s="117">
        <v>3</v>
      </c>
      <c r="B13" s="26">
        <v>418</v>
      </c>
      <c r="C13" s="27" t="str">
        <f>IF(B13=0," ",VLOOKUP(B13,[1]Женщины!B$1:H$65536,2,FALSE))</f>
        <v>Васильева Анастасия</v>
      </c>
      <c r="D13" s="28" t="str">
        <f>IF(B13=0," ",VLOOKUP($B13,[1]Женщины!$B$1:$H$65536,3,FALSE))</f>
        <v>03.08.1993</v>
      </c>
      <c r="E13" s="26" t="str">
        <f>IF(B13=0," ",IF(VLOOKUP($B13,[1]Женщины!$B$1:$H$65536,4,FALSE)=0," ",VLOOKUP($B13,[1]Женщины!$B$1:$H$65536,4,FALSE)))</f>
        <v>1р</v>
      </c>
      <c r="F13" s="27" t="str">
        <f>IF(B13=0," ",VLOOKUP($B13,[1]Женщины!$B$1:$H$65536,5,FALSE))</f>
        <v>Самарская</v>
      </c>
      <c r="G13" s="43" t="str">
        <f>IF(B13=0," ",VLOOKUP($B13,[1]Женщины!$B$1:$H$65536,6,FALSE))</f>
        <v>Самара, СамГУ</v>
      </c>
      <c r="H13" s="29"/>
      <c r="I13" s="91">
        <v>4.7787037037037034E-3</v>
      </c>
      <c r="J13" s="31" t="str">
        <f>IF(I13=0," ",IF(I13&lt;=[1]Разряды!$D$39,[1]Разряды!$D$3,IF(I13&lt;=[1]Разряды!$E$39,[1]Разряды!$E$3,IF(I13&lt;=[1]Разряды!$F$39,[1]Разряды!$F$3,IF(I13&lt;=[1]Разряды!$G$39,[1]Разряды!$G$3,IF(I13&lt;=[1]Разряды!$H$39,[1]Разряды!$H$3,IF(I13&lt;=[1]Разряды!$I$39,[1]Разряды!$I$3,IF(I13&lt;=[1]Разряды!$J$39,[1]Разряды!$J$3,"б/р"))))))))</f>
        <v>1р</v>
      </c>
      <c r="K13" s="34">
        <v>11</v>
      </c>
      <c r="L13" s="119" t="str">
        <f>IF(B13=0," ",VLOOKUP($B13,[1]Женщины!$B$1:$H$65536,7,FALSE))</f>
        <v>Зайцев И.С.</v>
      </c>
    </row>
    <row r="14" spans="1:12" x14ac:dyDescent="0.25">
      <c r="A14" s="37">
        <v>4</v>
      </c>
      <c r="B14" s="26">
        <v>354</v>
      </c>
      <c r="C14" s="27" t="str">
        <f>IF(B14=0," ",VLOOKUP(B14,[1]Женщины!B$1:H$65536,2,FALSE))</f>
        <v>Бобровская Елена</v>
      </c>
      <c r="D14" s="28" t="str">
        <f>IF(B14=0," ",VLOOKUP($B14,[1]Женщины!$B$1:$H$65536,3,FALSE))</f>
        <v>17.06.1995</v>
      </c>
      <c r="E14" s="26" t="str">
        <f>IF(B14=0," ",IF(VLOOKUP($B14,[1]Женщины!$B$1:$H$65536,4,FALSE)=0," ",VLOOKUP($B14,[1]Женщины!$B$1:$H$65536,4,FALSE)))</f>
        <v>КМС</v>
      </c>
      <c r="F14" s="27" t="str">
        <f>IF(B14=0," ",VLOOKUP($B14,[1]Женщины!$B$1:$H$65536,5,FALSE))</f>
        <v>Московская</v>
      </c>
      <c r="G14" s="43" t="str">
        <f>IF(B14=0," ",VLOOKUP($B14,[1]Женщины!$B$1:$H$65536,6,FALSE))</f>
        <v>Малаховка, МГАФК</v>
      </c>
      <c r="H14" s="29"/>
      <c r="I14" s="91">
        <v>5.051736111111111E-3</v>
      </c>
      <c r="J14" s="31" t="str">
        <f>IF(I14=0," ",IF(I14&lt;=[1]Разряды!$D$39,[1]Разряды!$D$3,IF(I14&lt;=[1]Разряды!$E$39,[1]Разряды!$E$3,IF(I14&lt;=[1]Разряды!$F$39,[1]Разряды!$F$3,IF(I14&lt;=[1]Разряды!$G$39,[1]Разряды!$G$3,IF(I14&lt;=[1]Разряды!$H$39,[1]Разряды!$H$3,IF(I14&lt;=[1]Разряды!$I$39,[1]Разряды!$I$3,IF(I14&lt;=[1]Разряды!$J$39,[1]Разряды!$J$3,"б/р"))))))))</f>
        <v>2р</v>
      </c>
      <c r="K14" s="34">
        <v>10</v>
      </c>
      <c r="L14" s="119" t="str">
        <f>IF(B14=0," ",VLOOKUP($B14,[1]Женщины!$B$1:$H$65536,7,FALSE))</f>
        <v>Белоусов А.О.</v>
      </c>
    </row>
    <row r="15" spans="1:12" ht="15.75" thickBot="1" x14ac:dyDescent="0.3">
      <c r="A15" s="171"/>
      <c r="B15" s="273"/>
      <c r="C15" s="274" t="str">
        <f>IF(B15=0," ",VLOOKUP(B15,[1]Женщины!B$1:H$65536,2,FALSE))</f>
        <v xml:space="preserve"> </v>
      </c>
      <c r="D15" s="275" t="str">
        <f>IF(B15=0," ",VLOOKUP($B15,[1]Женщины!$B$1:$H$65536,3,FALSE))</f>
        <v xml:space="preserve"> </v>
      </c>
      <c r="E15" s="79" t="str">
        <f>IF(B15=0," ",IF(VLOOKUP($B15,[1]Женщины!$B$1:$H$65536,4,FALSE)=0," ",VLOOKUP($B15,[1]Женщины!$B$1:$H$65536,4,FALSE)))</f>
        <v xml:space="preserve"> </v>
      </c>
      <c r="F15" s="274" t="str">
        <f>IF(B15=0," ",VLOOKUP($B15,[1]Женщины!$B$1:$H$65536,5,FALSE))</f>
        <v xml:space="preserve"> </v>
      </c>
      <c r="G15" s="274" t="str">
        <f>IF(B15=0," ",VLOOKUP($B15,[1]Женщины!$B$1:$H$65536,6,FALSE))</f>
        <v xml:space="preserve"> </v>
      </c>
      <c r="H15" s="276"/>
      <c r="I15" s="277"/>
      <c r="J15" s="108"/>
      <c r="K15" s="79"/>
      <c r="L15" s="274" t="str">
        <f>IF(B15=0," ",VLOOKUP($B15,[1]Женщины!$B$1:$H$65536,7,FALSE))</f>
        <v xml:space="preserve"> </v>
      </c>
    </row>
    <row r="16" spans="1:12" ht="15.75" thickTop="1" x14ac:dyDescent="0.25">
      <c r="A16" s="169"/>
      <c r="B16" s="61"/>
      <c r="C16" s="62"/>
      <c r="D16" s="77"/>
      <c r="E16" s="64"/>
      <c r="F16" s="62"/>
      <c r="G16" s="62"/>
      <c r="H16" s="110"/>
      <c r="I16" s="78"/>
      <c r="J16" s="67"/>
      <c r="K16" s="64"/>
      <c r="L16" s="62"/>
    </row>
    <row r="17" spans="1:12" x14ac:dyDescent="0.25">
      <c r="A17" s="169"/>
      <c r="B17" s="61"/>
      <c r="C17" s="62"/>
      <c r="D17" s="77"/>
      <c r="E17" s="64"/>
      <c r="F17" s="62"/>
      <c r="G17" s="62"/>
      <c r="H17" s="110"/>
      <c r="I17" s="78"/>
      <c r="J17" s="67"/>
      <c r="K17" s="64"/>
      <c r="L17" s="62"/>
    </row>
    <row r="18" spans="1:12" x14ac:dyDescent="0.25">
      <c r="A18" s="169"/>
      <c r="B18" s="61"/>
      <c r="C18" s="62"/>
      <c r="D18" s="77"/>
      <c r="E18" s="64"/>
      <c r="F18" s="62"/>
      <c r="G18" s="62"/>
      <c r="H18" s="110"/>
      <c r="I18" s="78"/>
      <c r="J18" s="67"/>
      <c r="K18" s="64"/>
      <c r="L18" s="62"/>
    </row>
    <row r="19" spans="1:12" x14ac:dyDescent="0.25">
      <c r="A19" s="169"/>
      <c r="B19" s="61"/>
      <c r="C19" s="62"/>
      <c r="D19" s="77"/>
      <c r="E19" s="64"/>
      <c r="F19" s="62"/>
      <c r="G19" s="62"/>
      <c r="H19" s="110"/>
      <c r="I19" s="78"/>
      <c r="J19" s="67"/>
      <c r="K19" s="64"/>
      <c r="L19" s="62"/>
    </row>
    <row r="20" spans="1:12" x14ac:dyDescent="0.25">
      <c r="A20" s="169"/>
      <c r="B20" s="61"/>
      <c r="C20" s="62"/>
      <c r="D20" s="77"/>
      <c r="E20" s="64"/>
      <c r="F20" s="62"/>
      <c r="G20" s="62"/>
      <c r="H20" s="110"/>
      <c r="I20" s="78"/>
      <c r="J20" s="67"/>
      <c r="K20" s="64"/>
      <c r="L20" s="62"/>
    </row>
    <row r="21" spans="1:12" x14ac:dyDescent="0.25">
      <c r="A21" s="169"/>
      <c r="B21" s="61"/>
      <c r="C21" s="62"/>
      <c r="D21" s="77"/>
      <c r="E21" s="64"/>
      <c r="F21" s="62"/>
      <c r="G21" s="62"/>
      <c r="H21" s="110"/>
      <c r="I21" s="78"/>
      <c r="J21" s="67"/>
      <c r="K21" s="64"/>
      <c r="L21" s="62"/>
    </row>
    <row r="22" spans="1:12" x14ac:dyDescent="0.25">
      <c r="A22" s="169"/>
      <c r="B22" s="61"/>
      <c r="C22" s="62"/>
      <c r="D22" s="77"/>
      <c r="E22" s="64"/>
      <c r="F22" s="62"/>
      <c r="G22" s="62"/>
      <c r="H22" s="110"/>
      <c r="I22" s="78"/>
      <c r="J22" s="67"/>
      <c r="K22" s="64"/>
      <c r="L22" s="62"/>
    </row>
    <row r="23" spans="1:12" x14ac:dyDescent="0.25">
      <c r="A23" s="169"/>
      <c r="B23" s="61"/>
      <c r="C23" s="62"/>
      <c r="D23" s="77"/>
      <c r="E23" s="64"/>
      <c r="F23" s="62"/>
      <c r="G23" s="62"/>
      <c r="H23" s="110"/>
      <c r="I23" s="78"/>
      <c r="J23" s="67"/>
      <c r="K23" s="64"/>
      <c r="L23" s="62"/>
    </row>
    <row r="24" spans="1:12" x14ac:dyDescent="0.25">
      <c r="A24" s="169"/>
      <c r="B24" s="61"/>
      <c r="C24" s="62"/>
      <c r="D24" s="77"/>
      <c r="E24" s="64"/>
      <c r="F24" s="62"/>
      <c r="G24" s="62"/>
      <c r="H24" s="110"/>
      <c r="I24" s="78"/>
      <c r="J24" s="67"/>
      <c r="K24" s="64"/>
      <c r="L24" s="62"/>
    </row>
    <row r="25" spans="1:12" x14ac:dyDescent="0.25">
      <c r="A25" s="169"/>
      <c r="B25" s="61"/>
      <c r="C25" s="62"/>
      <c r="D25" s="77"/>
      <c r="E25" s="64"/>
      <c r="F25" s="62"/>
      <c r="G25" s="62"/>
      <c r="H25" s="110"/>
      <c r="I25" s="78"/>
      <c r="J25" s="67"/>
      <c r="K25" s="64"/>
      <c r="L25" s="62"/>
    </row>
    <row r="26" spans="1:12" x14ac:dyDescent="0.25">
      <c r="A26" s="169"/>
      <c r="B26" s="61"/>
      <c r="C26" s="62"/>
      <c r="D26" s="77"/>
      <c r="E26" s="64"/>
      <c r="F26" s="62"/>
      <c r="G26" s="62"/>
      <c r="H26" s="110"/>
      <c r="I26" s="78"/>
      <c r="J26" s="67"/>
      <c r="K26" s="64"/>
      <c r="L26" s="62"/>
    </row>
    <row r="27" spans="1:12" x14ac:dyDescent="0.25">
      <c r="A27" s="169"/>
      <c r="B27" s="61"/>
      <c r="C27" s="62"/>
      <c r="D27" s="77"/>
      <c r="E27" s="64"/>
      <c r="F27" s="62"/>
      <c r="G27" s="62"/>
      <c r="H27" s="110"/>
      <c r="I27" s="78"/>
      <c r="J27" s="67"/>
      <c r="K27" s="64"/>
      <c r="L27" s="62"/>
    </row>
    <row r="28" spans="1:12" x14ac:dyDescent="0.25">
      <c r="A28" s="169"/>
      <c r="B28" s="61"/>
      <c r="C28" s="62"/>
      <c r="D28" s="77"/>
      <c r="E28" s="64"/>
      <c r="F28" s="62"/>
      <c r="G28" s="62"/>
      <c r="H28" s="110"/>
      <c r="I28" s="78"/>
      <c r="J28" s="67"/>
      <c r="K28" s="64"/>
      <c r="L28" s="62"/>
    </row>
    <row r="29" spans="1:12" x14ac:dyDescent="0.25">
      <c r="A29" s="169"/>
      <c r="B29" s="61"/>
      <c r="C29" s="62"/>
      <c r="D29" s="77"/>
      <c r="E29" s="64"/>
      <c r="F29" s="62"/>
      <c r="G29" s="62"/>
      <c r="H29" s="110"/>
      <c r="I29" s="78"/>
      <c r="J29" s="67"/>
      <c r="K29" s="64"/>
      <c r="L29" s="6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selection activeCell="A64" sqref="A64:XFD178"/>
    </sheetView>
  </sheetViews>
  <sheetFormatPr defaultRowHeight="15" x14ac:dyDescent="0.25"/>
  <cols>
    <col min="1" max="1" width="4.85546875" customWidth="1"/>
    <col min="2" max="2" width="7.28515625" customWidth="1"/>
    <col min="3" max="3" width="21.5703125" customWidth="1"/>
    <col min="4" max="4" width="11" customWidth="1"/>
    <col min="5" max="5" width="6.5703125" customWidth="1"/>
    <col min="6" max="6" width="14.42578125" customWidth="1"/>
    <col min="7" max="7" width="34.28515625" customWidth="1"/>
    <col min="8" max="8" width="6.28515625" style="18" customWidth="1"/>
    <col min="9" max="9" width="8.5703125" style="18" customWidth="1"/>
    <col min="10" max="10" width="6.5703125" customWidth="1"/>
    <col min="11" max="11" width="5.85546875" customWidth="1"/>
    <col min="12" max="12" width="27.85546875" customWidth="1"/>
  </cols>
  <sheetData>
    <row r="1" spans="1:12" ht="20.25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0.25" x14ac:dyDescent="0.3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72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88" t="s">
        <v>2</v>
      </c>
    </row>
    <row r="5" spans="1:12" ht="15.75" x14ac:dyDescent="0.25">
      <c r="A5" s="3"/>
      <c r="B5" s="7"/>
      <c r="C5" s="7"/>
      <c r="D5" s="8"/>
      <c r="F5" s="202"/>
      <c r="G5" s="202"/>
      <c r="H5" s="9"/>
      <c r="I5" s="9"/>
      <c r="L5" s="10" t="s">
        <v>3</v>
      </c>
    </row>
    <row r="6" spans="1:12" ht="20.25" x14ac:dyDescent="0.3">
      <c r="A6" s="11"/>
      <c r="D6" s="12" t="s">
        <v>73</v>
      </c>
      <c r="E6" s="87">
        <v>0.53125</v>
      </c>
      <c r="F6" s="98" t="s">
        <v>38</v>
      </c>
      <c r="G6" s="11"/>
      <c r="H6" s="200" t="s">
        <v>5</v>
      </c>
      <c r="I6" s="200"/>
      <c r="J6" s="200"/>
      <c r="K6" s="200"/>
      <c r="L6" s="200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39</v>
      </c>
      <c r="E8" s="22"/>
      <c r="F8" s="3"/>
      <c r="G8" s="3"/>
      <c r="H8" s="23"/>
      <c r="I8" s="23"/>
      <c r="J8" s="18"/>
    </row>
    <row r="9" spans="1:12" x14ac:dyDescent="0.25">
      <c r="A9" s="196" t="s">
        <v>37</v>
      </c>
      <c r="B9" s="196" t="s">
        <v>11</v>
      </c>
      <c r="C9" s="196" t="s">
        <v>12</v>
      </c>
      <c r="D9" s="192" t="s">
        <v>13</v>
      </c>
      <c r="E9" s="192" t="s">
        <v>14</v>
      </c>
      <c r="F9" s="192" t="s">
        <v>15</v>
      </c>
      <c r="G9" s="192" t="s">
        <v>16</v>
      </c>
      <c r="H9" s="194" t="s">
        <v>17</v>
      </c>
      <c r="I9" s="195"/>
      <c r="J9" s="196" t="s">
        <v>18</v>
      </c>
      <c r="K9" s="192" t="s">
        <v>19</v>
      </c>
      <c r="L9" s="197" t="s">
        <v>20</v>
      </c>
    </row>
    <row r="10" spans="1:12" x14ac:dyDescent="0.25">
      <c r="A10" s="193"/>
      <c r="B10" s="193"/>
      <c r="C10" s="193"/>
      <c r="D10" s="193"/>
      <c r="E10" s="193"/>
      <c r="F10" s="193"/>
      <c r="G10" s="193"/>
      <c r="H10" s="203" t="s">
        <v>40</v>
      </c>
      <c r="I10" s="204"/>
      <c r="J10" s="193"/>
      <c r="K10" s="193"/>
      <c r="L10" s="198"/>
    </row>
    <row r="11" spans="1:12" x14ac:dyDescent="0.25">
      <c r="A11" s="25">
        <v>1</v>
      </c>
      <c r="B11" s="33">
        <v>226</v>
      </c>
      <c r="C11" s="35" t="str">
        <f>IF(B11=0," ",VLOOKUP(B11,[1]Женщины!B$1:H$65536,2,FALSE))</f>
        <v>Бродацкая Софья</v>
      </c>
      <c r="D11" s="36" t="str">
        <f>IF(B11=0," ",VLOOKUP($B11,[1]Женщины!$B$1:$H$65536,3,FALSE))</f>
        <v>24.10.1994</v>
      </c>
      <c r="E11" s="37" t="str">
        <f>IF(B11=0," ",IF(VLOOKUP($B11,[1]Женщины!$B$1:$H$65536,4,FALSE)=0," ",VLOOKUP($B11,[1]Женщины!$B$1:$H$65536,4,FALSE)))</f>
        <v>МСМК</v>
      </c>
      <c r="F11" s="35" t="str">
        <f>IF(B11=0," ",VLOOKUP($B11,[1]Женщины!$B$1:$H$65536,5,FALSE))</f>
        <v>Р-ка Мордовия</v>
      </c>
      <c r="G11" s="35" t="str">
        <f>IF(B11=0," ",VLOOKUP($B11,[1]Женщины!$B$1:$H$65536,6,FALSE))</f>
        <v>Саранск, МГУ им. Н.П. Огарева</v>
      </c>
      <c r="H11" s="41"/>
      <c r="I11" s="112">
        <v>1.5539467592592593E-2</v>
      </c>
      <c r="J11" s="37" t="s">
        <v>41</v>
      </c>
      <c r="K11" s="37" t="s">
        <v>42</v>
      </c>
      <c r="L11" s="35" t="str">
        <f>IF(B11=0," ",VLOOKUP($B11,[1]Женщины!$B$1:$H$65536,7,FALSE))</f>
        <v>Начаркина В.В.</v>
      </c>
    </row>
    <row r="12" spans="1:12" x14ac:dyDescent="0.25">
      <c r="A12" s="25">
        <v>2</v>
      </c>
      <c r="B12" s="33">
        <v>180</v>
      </c>
      <c r="C12" s="35" t="str">
        <f>IF(B12=0," ",VLOOKUP(B12,[1]Женщины!B$1:H$65536,2,FALSE))</f>
        <v>Игнатова Марина</v>
      </c>
      <c r="D12" s="36" t="str">
        <f>IF(B12=0," ",VLOOKUP($B12,[1]Женщины!$B$1:$H$65536,3,FALSE))</f>
        <v>1995</v>
      </c>
      <c r="E12" s="37" t="str">
        <f>IF(B12=0," ",IF(VLOOKUP($B12,[1]Женщины!$B$1:$H$65536,4,FALSE)=0," ",VLOOKUP($B12,[1]Женщины!$B$1:$H$65536,4,FALSE)))</f>
        <v>МС</v>
      </c>
      <c r="F12" s="35" t="str">
        <f>IF(B12=0," ",VLOOKUP($B12,[1]Женщины!$B$1:$H$65536,5,FALSE))</f>
        <v>Челябинская</v>
      </c>
      <c r="G12" s="35" t="str">
        <f>IF(B12=0," ",VLOOKUP($B12,[1]Женщины!$B$1:$H$65536,6,FALSE))</f>
        <v>Челябинск, УралГУФК</v>
      </c>
      <c r="H12" s="41"/>
      <c r="I12" s="112">
        <v>1.5906018518518517E-2</v>
      </c>
      <c r="J12" s="37" t="s">
        <v>41</v>
      </c>
      <c r="K12" s="37" t="s">
        <v>43</v>
      </c>
      <c r="L12" s="35" t="str">
        <f>IF(B12=0," ",VLOOKUP($B12,[1]Женщины!$B$1:$H$65536,7,FALSE))</f>
        <v>Сайко Г.В., Матюхов Д.М.</v>
      </c>
    </row>
    <row r="13" spans="1:12" x14ac:dyDescent="0.25">
      <c r="A13" s="25">
        <v>3</v>
      </c>
      <c r="B13" s="33">
        <v>232</v>
      </c>
      <c r="C13" s="35" t="str">
        <f>IF(B13=0," ",VLOOKUP(B13,[1]Женщины!B$1:H$65536,2,FALSE))</f>
        <v>Чегина Анастасия</v>
      </c>
      <c r="D13" s="36" t="str">
        <f>IF(B13=0," ",VLOOKUP($B13,[1]Женщины!$B$1:$H$65536,3,FALSE))</f>
        <v>17.01.1995</v>
      </c>
      <c r="E13" s="37" t="str">
        <f>IF(B13=0," ",IF(VLOOKUP($B13,[1]Женщины!$B$1:$H$65536,4,FALSE)=0," ",VLOOKUP($B13,[1]Женщины!$B$1:$H$65536,4,FALSE)))</f>
        <v>КМС</v>
      </c>
      <c r="F13" s="35" t="str">
        <f>IF(B13=0," ",VLOOKUP($B13,[1]Женщины!$B$1:$H$65536,5,FALSE))</f>
        <v>Р-ка Мордовия</v>
      </c>
      <c r="G13" s="35" t="str">
        <f>IF(B13=0," ",VLOOKUP($B13,[1]Женщины!$B$1:$H$65536,6,FALSE))</f>
        <v>Саранск, МГУ им. Н.П. Огарева</v>
      </c>
      <c r="H13" s="41"/>
      <c r="I13" s="112">
        <v>1.7155208333333331E-2</v>
      </c>
      <c r="J13" s="37" t="s">
        <v>44</v>
      </c>
      <c r="K13" s="37">
        <v>11</v>
      </c>
      <c r="L13" s="35" t="str">
        <f>IF(B13=0," ",VLOOKUP($B13,[1]Женщины!$B$1:$H$65536,7,FALSE))</f>
        <v>Начаркина В.В.</v>
      </c>
    </row>
    <row r="14" spans="1:12" x14ac:dyDescent="0.25">
      <c r="A14" s="26">
        <v>4</v>
      </c>
      <c r="B14" s="33">
        <v>231</v>
      </c>
      <c r="C14" s="35" t="str">
        <f>IF(B14=0," ",VLOOKUP(B14,[1]Женщины!B$1:H$65536,2,FALSE))</f>
        <v>Поелуева Екатерина</v>
      </c>
      <c r="D14" s="36" t="str">
        <f>IF(B14=0," ",VLOOKUP($B14,[1]Женщины!$B$1:$H$65536,3,FALSE))</f>
        <v>05.04.1994</v>
      </c>
      <c r="E14" s="37" t="str">
        <f>IF(B14=0," ",IF(VLOOKUP($B14,[1]Женщины!$B$1:$H$65536,4,FALSE)=0," ",VLOOKUP($B14,[1]Женщины!$B$1:$H$65536,4,FALSE)))</f>
        <v>КМС</v>
      </c>
      <c r="F14" s="35" t="str">
        <f>IF(B14=0," ",VLOOKUP($B14,[1]Женщины!$B$1:$H$65536,5,FALSE))</f>
        <v>Р-ка Мордовия</v>
      </c>
      <c r="G14" s="35" t="str">
        <f>IF(B14=0," ",VLOOKUP($B14,[1]Женщины!$B$1:$H$65536,6,FALSE))</f>
        <v>Саранск, МГУ им. Н.П. Огарева</v>
      </c>
      <c r="H14" s="41"/>
      <c r="I14" s="112">
        <v>1.7364583333333333E-2</v>
      </c>
      <c r="J14" s="37" t="s">
        <v>44</v>
      </c>
      <c r="K14" s="37">
        <v>10</v>
      </c>
      <c r="L14" s="35" t="str">
        <f>IF(B14=0," ",VLOOKUP($B14,[1]Женщины!$B$1:$H$65536,7,FALSE))</f>
        <v>Начаркина В.В.</v>
      </c>
    </row>
    <row r="15" spans="1:12" x14ac:dyDescent="0.25">
      <c r="A15" s="26">
        <v>5</v>
      </c>
      <c r="B15" s="46">
        <v>368</v>
      </c>
      <c r="C15" s="35" t="str">
        <f>IF(B15=0," ",VLOOKUP(B15,[1]Женщины!B$1:H$65536,2,FALSE))</f>
        <v>Кошкина Татьяна</v>
      </c>
      <c r="D15" s="36" t="str">
        <f>IF(B15=0," ",VLOOKUP($B15,[1]Женщины!$B$1:$H$65536,3,FALSE))</f>
        <v>21.04.1994</v>
      </c>
      <c r="E15" s="37" t="str">
        <f>IF(B15=0," ",IF(VLOOKUP($B15,[1]Женщины!$B$1:$H$65536,4,FALSE)=0," ",VLOOKUP($B15,[1]Женщины!$B$1:$H$65536,4,FALSE)))</f>
        <v xml:space="preserve"> </v>
      </c>
      <c r="F15" s="35" t="str">
        <f>IF(B15=0," ",VLOOKUP($B15,[1]Женщины!$B$1:$H$65536,5,FALSE))</f>
        <v>Московская</v>
      </c>
      <c r="G15" s="35" t="str">
        <f>IF(B15=0," ",VLOOKUP($B15,[1]Женщины!$B$1:$H$65536,6,FALSE))</f>
        <v>Малаховка, МГАФК</v>
      </c>
      <c r="H15" s="41"/>
      <c r="I15" s="112">
        <v>1.8266319444444446E-2</v>
      </c>
      <c r="J15" s="37" t="s">
        <v>45</v>
      </c>
      <c r="K15" s="37">
        <v>9</v>
      </c>
      <c r="L15" s="35" t="str">
        <f>IF(B15=0," ",VLOOKUP($B15,[1]Женщины!$B$1:$H$65536,7,FALSE))</f>
        <v>Чебыкина Т.А.</v>
      </c>
    </row>
    <row r="16" spans="1:12" x14ac:dyDescent="0.25">
      <c r="A16" s="26">
        <v>6</v>
      </c>
      <c r="B16" s="46">
        <v>212</v>
      </c>
      <c r="C16" s="35" t="str">
        <f>IF(B16=0," ",VLOOKUP(B16,[1]Женщины!B$1:H$65536,2,FALSE))</f>
        <v>Титова Татьяна</v>
      </c>
      <c r="D16" s="36" t="str">
        <f>IF(B16=0," ",VLOOKUP($B16,[1]Женщины!$B$1:$H$65536,3,FALSE))</f>
        <v>18.03.1993</v>
      </c>
      <c r="E16" s="37" t="str">
        <f>IF(B16=0," ",IF(VLOOKUP($B16,[1]Женщины!$B$1:$H$65536,4,FALSE)=0," ",VLOOKUP($B16,[1]Женщины!$B$1:$H$65536,4,FALSE)))</f>
        <v>КМС</v>
      </c>
      <c r="F16" s="35" t="str">
        <f>IF(B16=0," ",VLOOKUP($B16,[1]Женщины!$B$1:$H$65536,5,FALSE))</f>
        <v>Ивановская</v>
      </c>
      <c r="G16" s="35" t="str">
        <f>IF(B16=0," ",VLOOKUP($B16,[1]Женщины!$B$1:$H$65536,6,FALSE))</f>
        <v>Иваново, ИГХТУ</v>
      </c>
      <c r="H16" s="41"/>
      <c r="I16" s="112">
        <v>1.8377199074074074E-2</v>
      </c>
      <c r="J16" s="37" t="s">
        <v>45</v>
      </c>
      <c r="K16" s="37">
        <v>8</v>
      </c>
      <c r="L16" s="35" t="str">
        <f>IF(B16=0," ",VLOOKUP($B16,[1]Женщины!$B$1:$H$65536,7,FALSE))</f>
        <v>Клейменов А.Н., Лякин С.И.</v>
      </c>
    </row>
    <row r="17" spans="1:12" x14ac:dyDescent="0.25">
      <c r="A17" s="26">
        <v>7</v>
      </c>
      <c r="B17" s="82">
        <v>289</v>
      </c>
      <c r="C17" s="35" t="str">
        <f>IF(B17=0," ",VLOOKUP(B17,[1]Женщины!B$1:H$65536,2,FALSE))</f>
        <v>Ранде Валерия</v>
      </c>
      <c r="D17" s="36" t="str">
        <f>IF(B17=0," ",VLOOKUP($B17,[1]Женщины!$B$1:$H$65536,3,FALSE))</f>
        <v>27.06.1996</v>
      </c>
      <c r="E17" s="37" t="str">
        <f>IF(B17=0," ",IF(VLOOKUP($B17,[1]Женщины!$B$1:$H$65536,4,FALSE)=0," ",VLOOKUP($B17,[1]Женщины!$B$1:$H$65536,4,FALSE)))</f>
        <v>1р</v>
      </c>
      <c r="F17" s="35" t="str">
        <f>IF(B17=0," ",VLOOKUP($B17,[1]Женщины!$B$1:$H$65536,5,FALSE))</f>
        <v>Кемеровская</v>
      </c>
      <c r="G17" s="35" t="str">
        <f>IF(B17=0," ",VLOOKUP($B17,[1]Женщины!$B$1:$H$65536,6,FALSE))</f>
        <v>Кемерево, КузГТУ им. Т.Ф. Горбачева</v>
      </c>
      <c r="H17" s="41"/>
      <c r="I17" s="112">
        <v>1.8473611111111111E-2</v>
      </c>
      <c r="J17" s="37" t="s">
        <v>45</v>
      </c>
      <c r="K17" s="37">
        <v>7</v>
      </c>
      <c r="L17" s="39" t="str">
        <f>IF(B17=0," ",VLOOKUP($B17,[1]Женщины!$B$1:$H$65536,7,FALSE))</f>
        <v>Подоплелов Ю.В., Дворецкий С.А.</v>
      </c>
    </row>
    <row r="18" spans="1:12" x14ac:dyDescent="0.25">
      <c r="A18" s="26">
        <v>8</v>
      </c>
      <c r="B18" s="82">
        <v>57</v>
      </c>
      <c r="C18" s="35" t="str">
        <f>IF(B18=0," ",VLOOKUP(B18,[1]Женщины!B$1:H$65536,2,FALSE))</f>
        <v>Деткова Мария</v>
      </c>
      <c r="D18" s="36" t="str">
        <f>IF(B18=0," ",VLOOKUP($B18,[1]Женщины!$B$1:$H$65536,3,FALSE))</f>
        <v>1995</v>
      </c>
      <c r="E18" s="37" t="str">
        <f>IF(B18=0," ",IF(VLOOKUP($B18,[1]Женщины!$B$1:$H$65536,4,FALSE)=0," ",VLOOKUP($B18,[1]Женщины!$B$1:$H$65536,4,FALSE)))</f>
        <v>2р</v>
      </c>
      <c r="F18" s="35" t="str">
        <f>IF(B18=0," ",VLOOKUP($B18,[1]Женщины!$B$1:$H$65536,5,FALSE))</f>
        <v>Ярославская</v>
      </c>
      <c r="G18" s="35" t="str">
        <f>IF(B18=0," ",VLOOKUP($B18,[1]Женщины!$B$1:$H$65536,6,FALSE))</f>
        <v>Ярославль, ЯГПУ им. К.Д. Ушинского</v>
      </c>
      <c r="H18" s="41"/>
      <c r="I18" s="112">
        <v>1.8520717592592592E-2</v>
      </c>
      <c r="J18" s="37" t="s">
        <v>45</v>
      </c>
      <c r="K18" s="37">
        <v>6</v>
      </c>
      <c r="L18" s="35" t="str">
        <f>IF(B18=0," ",VLOOKUP($B18,[1]Женщины!$B$1:$H$65536,7,FALSE))</f>
        <v>Клейменов А.Н.</v>
      </c>
    </row>
    <row r="19" spans="1:12" x14ac:dyDescent="0.25">
      <c r="A19" s="26"/>
      <c r="B19" s="33">
        <v>94</v>
      </c>
      <c r="C19" s="35" t="str">
        <f>IF(B19=0," ",VLOOKUP(B19,[1]Женщины!B$1:H$65536,2,FALSE))</f>
        <v>Жесткова Мария</v>
      </c>
      <c r="D19" s="36" t="str">
        <f>IF(B19=0," ",VLOOKUP($B19,[1]Женщины!$B$1:$H$65536,3,FALSE))</f>
        <v>18.09.1995</v>
      </c>
      <c r="E19" s="37" t="str">
        <f>IF(B19=0," ",IF(VLOOKUP($B19,[1]Женщины!$B$1:$H$65536,4,FALSE)=0," ",VLOOKUP($B19,[1]Женщины!$B$1:$H$65536,4,FALSE)))</f>
        <v>2р</v>
      </c>
      <c r="F19" s="35" t="str">
        <f>IF(B19=0," ",VLOOKUP($B19,[1]Женщины!$B$1:$H$65536,5,FALSE))</f>
        <v>Ярославская</v>
      </c>
      <c r="G19" s="35" t="str">
        <f>IF(B19=0," ",VLOOKUP($B19,[1]Женщины!$B$1:$H$65536,6,FALSE))</f>
        <v>Ярославль, ЯГТУ</v>
      </c>
      <c r="H19" s="41"/>
      <c r="I19" s="278" t="s">
        <v>31</v>
      </c>
      <c r="J19" s="37"/>
      <c r="K19" s="37">
        <v>0</v>
      </c>
      <c r="L19" s="35" t="str">
        <f>IF(B19=0," ",VLOOKUP($B19,[1]Женщины!$B$1:$H$65536,7,FALSE))</f>
        <v>Клейменов А.Н.</v>
      </c>
    </row>
    <row r="20" spans="1:12" ht="15.75" thickBot="1" x14ac:dyDescent="0.3">
      <c r="A20" s="53"/>
      <c r="B20" s="54"/>
      <c r="C20" s="55" t="str">
        <f>IF(B20=0," ",VLOOKUP(B20,[1]Спортсмены!B$1:H$65536,2,FALSE))</f>
        <v xml:space="preserve"> </v>
      </c>
      <c r="D20" s="57" t="str">
        <f>IF(B20=0," ",VLOOKUP($B20,[1]Спортсмены!$B$1:$H$65536,3,FALSE))</f>
        <v xml:space="preserve"> </v>
      </c>
      <c r="E20" s="57" t="str">
        <f>IF(B20=0," ",IF(VLOOKUP($B20,[1]Спортсмены!$B$1:$H$65536,4,FALSE)=0," ",VLOOKUP($B20,[1]Спортсмены!$B$1:$H$65536,4,FALSE)))</f>
        <v xml:space="preserve"> </v>
      </c>
      <c r="F20" s="55" t="str">
        <f>IF(B20=0," ",VLOOKUP($B20,[1]Спортсмены!$B$1:$H$65536,5,FALSE))</f>
        <v xml:space="preserve"> </v>
      </c>
      <c r="G20" s="55" t="str">
        <f>IF(B20=0," ",VLOOKUP($B20,[1]Спортсмены!$B$1:$H$65536,6,FALSE))</f>
        <v xml:space="preserve"> </v>
      </c>
      <c r="H20" s="100"/>
      <c r="I20" s="101"/>
      <c r="J20" s="60" t="str">
        <f>IF(I20=0," ",IF(I20&lt;=[1]Разряды!$D$28,[1]Разряды!$D$3,IF(I20&lt;=[1]Разряды!$E$28,[1]Разряды!$E$3,IF(I20&lt;=[1]Разряды!$F$28,[1]Разряды!$F$3,IF(I20&lt;=[1]Разряды!$G$28,[1]Разряды!$G$3,IF(I20&lt;=[1]Разряды!$H$28,[1]Разряды!$H$3,IF(I20&lt;=[1]Разряды!$I$28,[1]Разряды!$I$3,IF(I20&lt;=[1]Разряды!$J$28,[1]Разряды!$J$3,"б/р"))))))))</f>
        <v xml:space="preserve"> </v>
      </c>
      <c r="K20" s="60"/>
      <c r="L20" s="55" t="str">
        <f>IF(B20=0," ",VLOOKUP($B20,[1]Спортсмены!$B$1:$H$65536,7,FALSE))</f>
        <v xml:space="preserve"> </v>
      </c>
    </row>
    <row r="21" spans="1:12" ht="15.75" thickTop="1" x14ac:dyDescent="0.25">
      <c r="A21" s="69"/>
      <c r="B21" s="69"/>
      <c r="C21" s="69"/>
      <c r="D21" s="69"/>
      <c r="E21" s="69"/>
      <c r="F21" s="69"/>
      <c r="G21" s="69"/>
      <c r="H21" s="102"/>
      <c r="I21" s="102"/>
    </row>
    <row r="22" spans="1:12" x14ac:dyDescent="0.25">
      <c r="A22" s="69"/>
      <c r="B22" s="69"/>
      <c r="C22" s="69"/>
      <c r="D22" s="69"/>
      <c r="E22" s="69"/>
      <c r="F22" s="69"/>
      <c r="G22" s="69"/>
      <c r="H22" s="102"/>
      <c r="I22" s="102"/>
    </row>
    <row r="23" spans="1:12" x14ac:dyDescent="0.25">
      <c r="A23" s="69"/>
      <c r="B23" s="69"/>
      <c r="C23" s="69"/>
      <c r="D23" s="69"/>
      <c r="E23" s="69"/>
      <c r="F23" s="69"/>
      <c r="G23" s="69"/>
      <c r="H23" s="102"/>
      <c r="I23" s="102"/>
    </row>
    <row r="24" spans="1:12" x14ac:dyDescent="0.25">
      <c r="A24" s="69"/>
      <c r="B24" s="69"/>
      <c r="C24" s="69"/>
      <c r="D24" s="69"/>
      <c r="E24" s="69"/>
      <c r="F24" s="69"/>
      <c r="G24" s="69"/>
      <c r="H24" s="102"/>
      <c r="I24" s="102"/>
    </row>
    <row r="25" spans="1:12" x14ac:dyDescent="0.25">
      <c r="A25" s="69"/>
      <c r="B25" s="69"/>
      <c r="C25" s="69"/>
      <c r="D25" s="69"/>
      <c r="E25" s="69"/>
      <c r="F25" s="69"/>
      <c r="G25" s="69"/>
      <c r="H25" s="102"/>
      <c r="I25" s="102"/>
    </row>
    <row r="26" spans="1:12" x14ac:dyDescent="0.25">
      <c r="A26" s="69"/>
      <c r="B26" s="69"/>
      <c r="C26" s="69"/>
      <c r="D26" s="69"/>
      <c r="E26" s="69"/>
      <c r="F26" s="69"/>
      <c r="G26" s="69"/>
      <c r="H26" s="102"/>
      <c r="I26" s="102"/>
    </row>
    <row r="27" spans="1:12" x14ac:dyDescent="0.25">
      <c r="A27" s="69"/>
      <c r="B27" s="69"/>
      <c r="C27" s="69"/>
      <c r="D27" s="69"/>
      <c r="E27" s="69"/>
      <c r="F27" s="69"/>
      <c r="G27" s="69"/>
      <c r="H27" s="102"/>
      <c r="I27" s="102"/>
    </row>
    <row r="28" spans="1:12" x14ac:dyDescent="0.25">
      <c r="A28" s="69"/>
      <c r="B28" s="69"/>
      <c r="C28" s="69"/>
      <c r="D28" s="69"/>
      <c r="E28" s="69"/>
      <c r="F28" s="69"/>
      <c r="G28" s="69"/>
      <c r="H28" s="102"/>
      <c r="I28" s="102"/>
    </row>
    <row r="29" spans="1:12" x14ac:dyDescent="0.25">
      <c r="A29" s="69"/>
      <c r="B29" s="69"/>
      <c r="C29" s="69"/>
      <c r="D29" s="69"/>
      <c r="E29" s="69"/>
      <c r="F29" s="69"/>
      <c r="G29" s="69"/>
      <c r="H29" s="102"/>
      <c r="I29" s="102"/>
    </row>
    <row r="30" spans="1:12" x14ac:dyDescent="0.25">
      <c r="A30" s="69"/>
      <c r="B30" s="69"/>
      <c r="C30" s="69"/>
      <c r="D30" s="69"/>
      <c r="E30" s="69"/>
      <c r="F30" s="69"/>
      <c r="G30" s="69"/>
      <c r="H30" s="102"/>
      <c r="I30" s="102"/>
    </row>
    <row r="31" spans="1:12" x14ac:dyDescent="0.25">
      <c r="A31" s="69"/>
      <c r="B31" s="69"/>
      <c r="C31" s="69"/>
      <c r="D31" s="69"/>
      <c r="E31" s="69"/>
      <c r="F31" s="69"/>
      <c r="G31" s="69"/>
      <c r="H31" s="102"/>
      <c r="I31" s="102"/>
    </row>
    <row r="32" spans="1:12" x14ac:dyDescent="0.25">
      <c r="A32" s="69"/>
      <c r="B32" s="69"/>
      <c r="C32" s="69"/>
      <c r="D32" s="69"/>
      <c r="E32" s="69"/>
      <c r="F32" s="69"/>
      <c r="G32" s="69"/>
      <c r="H32" s="102"/>
      <c r="I32" s="102"/>
    </row>
    <row r="33" spans="1:9" x14ac:dyDescent="0.25">
      <c r="A33" s="69"/>
      <c r="B33" s="69"/>
      <c r="C33" s="69"/>
      <c r="D33" s="69"/>
      <c r="E33" s="69"/>
      <c r="F33" s="69"/>
      <c r="G33" s="69"/>
      <c r="H33" s="102"/>
      <c r="I33" s="102"/>
    </row>
    <row r="34" spans="1:9" x14ac:dyDescent="0.25">
      <c r="A34" s="69"/>
      <c r="B34" s="69"/>
      <c r="C34" s="69"/>
      <c r="D34" s="69"/>
      <c r="E34" s="69"/>
      <c r="F34" s="69"/>
      <c r="G34" s="69"/>
      <c r="H34" s="102"/>
      <c r="I34" s="102"/>
    </row>
    <row r="35" spans="1:9" x14ac:dyDescent="0.25">
      <c r="A35" s="69"/>
      <c r="B35" s="69"/>
      <c r="C35" s="69"/>
      <c r="D35" s="69"/>
      <c r="E35" s="69"/>
      <c r="F35" s="69"/>
      <c r="G35" s="69"/>
      <c r="H35" s="102"/>
      <c r="I35" s="102"/>
    </row>
    <row r="36" spans="1:9" x14ac:dyDescent="0.25">
      <c r="A36" s="69"/>
      <c r="B36" s="69"/>
      <c r="C36" s="69"/>
      <c r="D36" s="69"/>
      <c r="E36" s="69"/>
      <c r="F36" s="69"/>
      <c r="G36" s="69"/>
      <c r="H36" s="102"/>
      <c r="I36" s="102"/>
    </row>
    <row r="37" spans="1:9" x14ac:dyDescent="0.25">
      <c r="A37" s="69"/>
      <c r="B37" s="69"/>
      <c r="C37" s="69"/>
      <c r="D37" s="69"/>
      <c r="E37" s="69"/>
      <c r="F37" s="69"/>
      <c r="G37" s="69"/>
      <c r="H37" s="102"/>
      <c r="I37" s="102"/>
    </row>
    <row r="38" spans="1:9" x14ac:dyDescent="0.25">
      <c r="A38" s="69"/>
      <c r="B38" s="69"/>
      <c r="C38" s="69"/>
      <c r="D38" s="69"/>
      <c r="E38" s="69"/>
      <c r="F38" s="69"/>
      <c r="G38" s="69"/>
      <c r="H38" s="102"/>
      <c r="I38" s="102"/>
    </row>
    <row r="39" spans="1:9" x14ac:dyDescent="0.25">
      <c r="A39" s="69"/>
      <c r="B39" s="69"/>
      <c r="C39" s="69"/>
      <c r="D39" s="69"/>
      <c r="E39" s="69"/>
      <c r="F39" s="69"/>
      <c r="G39" s="69"/>
      <c r="H39" s="102"/>
      <c r="I39" s="102"/>
    </row>
    <row r="40" spans="1:9" x14ac:dyDescent="0.25">
      <c r="A40" s="69"/>
      <c r="B40" s="69"/>
      <c r="C40" s="69"/>
      <c r="D40" s="69"/>
      <c r="E40" s="69"/>
      <c r="F40" s="69"/>
      <c r="G40" s="69"/>
      <c r="H40" s="102"/>
      <c r="I40" s="102"/>
    </row>
    <row r="41" spans="1:9" x14ac:dyDescent="0.25">
      <c r="A41" s="69"/>
      <c r="B41" s="69"/>
      <c r="C41" s="69"/>
      <c r="D41" s="69"/>
      <c r="E41" s="69"/>
      <c r="F41" s="69"/>
      <c r="G41" s="69"/>
      <c r="H41" s="102"/>
      <c r="I41" s="102"/>
    </row>
    <row r="42" spans="1:9" x14ac:dyDescent="0.25">
      <c r="A42" s="69"/>
      <c r="B42" s="69"/>
      <c r="C42" s="69"/>
      <c r="D42" s="69"/>
      <c r="E42" s="69"/>
      <c r="F42" s="69"/>
      <c r="G42" s="69"/>
      <c r="H42" s="102"/>
      <c r="I42" s="102"/>
    </row>
    <row r="43" spans="1:9" x14ac:dyDescent="0.25">
      <c r="A43" s="69"/>
      <c r="B43" s="69"/>
      <c r="C43" s="69"/>
      <c r="D43" s="69"/>
      <c r="E43" s="69"/>
      <c r="F43" s="69"/>
      <c r="G43" s="69"/>
      <c r="H43" s="102"/>
      <c r="I43" s="102"/>
    </row>
    <row r="44" spans="1:9" x14ac:dyDescent="0.25">
      <c r="A44" s="69"/>
      <c r="B44" s="69"/>
      <c r="C44" s="69"/>
      <c r="D44" s="69"/>
      <c r="E44" s="69"/>
      <c r="F44" s="69"/>
      <c r="G44" s="69"/>
      <c r="H44" s="102"/>
      <c r="I44" s="102"/>
    </row>
    <row r="45" spans="1:9" x14ac:dyDescent="0.25">
      <c r="A45" s="69"/>
      <c r="B45" s="69"/>
      <c r="C45" s="69"/>
      <c r="D45" s="69"/>
      <c r="E45" s="69"/>
      <c r="F45" s="69"/>
      <c r="G45" s="69"/>
      <c r="H45" s="102"/>
      <c r="I45" s="102"/>
    </row>
    <row r="46" spans="1:9" x14ac:dyDescent="0.25">
      <c r="A46" s="69"/>
      <c r="B46" s="69"/>
      <c r="C46" s="69"/>
      <c r="D46" s="69"/>
      <c r="E46" s="69"/>
      <c r="F46" s="69"/>
      <c r="G46" s="69"/>
      <c r="H46" s="102"/>
      <c r="I46" s="102"/>
    </row>
    <row r="47" spans="1:9" x14ac:dyDescent="0.25">
      <c r="A47" s="69"/>
      <c r="B47" s="69"/>
      <c r="C47" s="69"/>
      <c r="D47" s="69"/>
      <c r="E47" s="69"/>
      <c r="F47" s="69"/>
      <c r="G47" s="69"/>
      <c r="H47" s="102"/>
      <c r="I47" s="102"/>
    </row>
    <row r="48" spans="1:9" x14ac:dyDescent="0.25">
      <c r="A48" s="69"/>
      <c r="B48" s="69"/>
      <c r="C48" s="69"/>
      <c r="D48" s="69"/>
      <c r="E48" s="69"/>
      <c r="F48" s="69"/>
      <c r="G48" s="69"/>
      <c r="H48" s="102"/>
      <c r="I48" s="102"/>
    </row>
    <row r="49" spans="1:9" x14ac:dyDescent="0.25">
      <c r="A49" s="69"/>
      <c r="B49" s="69"/>
      <c r="C49" s="69"/>
      <c r="D49" s="69"/>
      <c r="E49" s="69"/>
      <c r="F49" s="69"/>
      <c r="G49" s="69"/>
      <c r="H49" s="102"/>
      <c r="I49" s="102"/>
    </row>
    <row r="50" spans="1:9" x14ac:dyDescent="0.25">
      <c r="A50" s="69"/>
      <c r="B50" s="69"/>
      <c r="C50" s="69"/>
      <c r="D50" s="69"/>
      <c r="E50" s="69"/>
      <c r="F50" s="69"/>
      <c r="G50" s="69"/>
      <c r="H50" s="102"/>
      <c r="I50" s="102"/>
    </row>
    <row r="51" spans="1:9" x14ac:dyDescent="0.25">
      <c r="A51" s="69"/>
      <c r="B51" s="69"/>
      <c r="C51" s="69"/>
      <c r="D51" s="69"/>
      <c r="E51" s="69"/>
      <c r="F51" s="69"/>
      <c r="G51" s="69"/>
      <c r="H51" s="102"/>
      <c r="I51" s="102"/>
    </row>
    <row r="52" spans="1:9" x14ac:dyDescent="0.25">
      <c r="A52" s="69"/>
      <c r="B52" s="69"/>
      <c r="C52" s="69"/>
      <c r="D52" s="69"/>
      <c r="E52" s="69"/>
      <c r="F52" s="69"/>
      <c r="G52" s="69"/>
      <c r="H52" s="102"/>
      <c r="I52" s="102"/>
    </row>
    <row r="53" spans="1:9" x14ac:dyDescent="0.25">
      <c r="A53" s="69"/>
      <c r="B53" s="69"/>
      <c r="C53" s="69"/>
      <c r="D53" s="69"/>
      <c r="E53" s="69"/>
      <c r="F53" s="69"/>
      <c r="G53" s="69"/>
      <c r="H53" s="102"/>
      <c r="I53" s="102"/>
    </row>
    <row r="54" spans="1:9" x14ac:dyDescent="0.25">
      <c r="A54" s="69"/>
      <c r="B54" s="69"/>
      <c r="C54" s="69"/>
      <c r="D54" s="69"/>
      <c r="E54" s="69"/>
      <c r="F54" s="69"/>
      <c r="G54" s="69"/>
      <c r="H54" s="102"/>
      <c r="I54" s="102"/>
    </row>
    <row r="55" spans="1:9" x14ac:dyDescent="0.25">
      <c r="A55" s="69"/>
      <c r="B55" s="69"/>
      <c r="C55" s="69"/>
      <c r="D55" s="69"/>
      <c r="E55" s="69"/>
      <c r="F55" s="69"/>
      <c r="G55" s="69"/>
      <c r="H55" s="102"/>
      <c r="I55" s="102"/>
    </row>
    <row r="56" spans="1:9" x14ac:dyDescent="0.25">
      <c r="A56" s="69"/>
      <c r="B56" s="69"/>
      <c r="C56" s="69"/>
      <c r="D56" s="69"/>
      <c r="E56" s="69"/>
      <c r="F56" s="69"/>
      <c r="G56" s="69"/>
      <c r="H56" s="102"/>
      <c r="I56" s="102"/>
    </row>
    <row r="57" spans="1:9" x14ac:dyDescent="0.25">
      <c r="A57" s="69"/>
      <c r="B57" s="69"/>
      <c r="C57" s="69"/>
      <c r="D57" s="69"/>
      <c r="E57" s="69"/>
      <c r="F57" s="69"/>
      <c r="G57" s="69"/>
      <c r="H57" s="102"/>
      <c r="I57" s="102"/>
    </row>
    <row r="58" spans="1:9" x14ac:dyDescent="0.25">
      <c r="A58" s="69"/>
      <c r="B58" s="69"/>
      <c r="C58" s="69"/>
      <c r="D58" s="69"/>
      <c r="E58" s="69"/>
      <c r="F58" s="69"/>
      <c r="G58" s="69"/>
      <c r="H58" s="102"/>
      <c r="I58" s="102"/>
    </row>
    <row r="59" spans="1:9" x14ac:dyDescent="0.25">
      <c r="A59" s="69"/>
      <c r="B59" s="69"/>
      <c r="C59" s="69"/>
      <c r="D59" s="69"/>
      <c r="E59" s="69"/>
      <c r="F59" s="69"/>
      <c r="G59" s="69"/>
      <c r="H59" s="102"/>
      <c r="I59" s="102"/>
    </row>
    <row r="60" spans="1:9" x14ac:dyDescent="0.25">
      <c r="A60" s="69"/>
      <c r="B60" s="69"/>
      <c r="C60" s="69"/>
      <c r="D60" s="69"/>
      <c r="E60" s="69"/>
      <c r="F60" s="69"/>
      <c r="G60" s="69"/>
      <c r="H60" s="102"/>
      <c r="I60" s="102"/>
    </row>
    <row r="61" spans="1:9" x14ac:dyDescent="0.25">
      <c r="A61" s="69"/>
      <c r="B61" s="69"/>
      <c r="C61" s="69"/>
      <c r="D61" s="69"/>
      <c r="E61" s="69"/>
      <c r="F61" s="69"/>
      <c r="G61" s="69"/>
      <c r="H61" s="102"/>
      <c r="I61" s="102"/>
    </row>
    <row r="62" spans="1:9" x14ac:dyDescent="0.25">
      <c r="A62" s="69"/>
      <c r="B62" s="69"/>
      <c r="C62" s="69"/>
      <c r="D62" s="69"/>
      <c r="E62" s="69"/>
      <c r="F62" s="69"/>
      <c r="G62" s="69"/>
      <c r="H62" s="102"/>
      <c r="I62" s="102"/>
    </row>
    <row r="63" spans="1:9" x14ac:dyDescent="0.25">
      <c r="A63" s="69"/>
      <c r="B63" s="69"/>
      <c r="C63" s="69"/>
      <c r="D63" s="69"/>
      <c r="E63" s="69"/>
      <c r="F63" s="69"/>
      <c r="G63" s="69"/>
      <c r="H63" s="102"/>
      <c r="I63" s="102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60ж</vt:lpstr>
      <vt:lpstr>200ж</vt:lpstr>
      <vt:lpstr>400ж</vt:lpstr>
      <vt:lpstr>800ж</vt:lpstr>
      <vt:lpstr>1500ж</vt:lpstr>
      <vt:lpstr>3000ж</vt:lpstr>
      <vt:lpstr>60сб ж</vt:lpstr>
      <vt:lpstr>2000сп ж</vt:lpstr>
      <vt:lpstr>сх ж</vt:lpstr>
      <vt:lpstr>длина ж</vt:lpstr>
      <vt:lpstr>тройной ж</vt:lpstr>
      <vt:lpstr>высота ж</vt:lpstr>
      <vt:lpstr>шест ж</vt:lpstr>
      <vt:lpstr>эст ж</vt:lpstr>
      <vt:lpstr>ядро 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2015-03-04T08:31:54Z</dcterms:modified>
</cp:coreProperties>
</file>